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autoCompressPictures="0"/>
  <mc:AlternateContent xmlns:mc="http://schemas.openxmlformats.org/markup-compatibility/2006">
    <mc:Choice Requires="x15">
      <x15ac:absPath xmlns:x15ac="http://schemas.microsoft.com/office/spreadsheetml/2010/11/ac" url="C:\Users\Marie_Aude\Dropbox\GPL Submissions\GPL Subm v3n1\GPL1710 Creech\Ppt Tables\"/>
    </mc:Choice>
  </mc:AlternateContent>
  <bookViews>
    <workbookView xWindow="0" yWindow="0" windowWidth="19200" windowHeight="6380" tabRatio="500"/>
  </bookViews>
  <sheets>
    <sheet name="TableS2-Meteorites" sheetId="3" r:id="rId1"/>
  </sheets>
  <definedNames>
    <definedName name="_xlnm.Print_Area" localSheetId="0">'TableS2-Meteorites'!$A$7:$L$87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H80" i="3" l="1"/>
  <c r="G80" i="3"/>
  <c r="H77" i="3"/>
  <c r="G77" i="3"/>
  <c r="H74" i="3"/>
  <c r="G74" i="3"/>
  <c r="H71" i="3"/>
  <c r="G71" i="3"/>
  <c r="H67" i="3"/>
  <c r="G67" i="3"/>
  <c r="H63" i="3"/>
  <c r="G63" i="3"/>
  <c r="J14" i="3"/>
  <c r="J15" i="3"/>
  <c r="J16" i="3"/>
  <c r="J18" i="3"/>
  <c r="J21" i="3"/>
  <c r="J22" i="3"/>
  <c r="J24" i="3"/>
  <c r="J27" i="3"/>
  <c r="J28" i="3"/>
  <c r="J29" i="3"/>
  <c r="J30" i="3"/>
  <c r="J31" i="3"/>
  <c r="J33" i="3"/>
  <c r="J34" i="3"/>
  <c r="J35" i="3"/>
  <c r="J36" i="3"/>
  <c r="J37" i="3"/>
  <c r="J38" i="3"/>
  <c r="J39" i="3"/>
  <c r="J42" i="3"/>
  <c r="J43" i="3"/>
  <c r="J45" i="3"/>
  <c r="J46" i="3"/>
  <c r="J47" i="3"/>
  <c r="J48" i="3"/>
  <c r="J49" i="3"/>
  <c r="J50" i="3"/>
  <c r="J51" i="3"/>
  <c r="J52" i="3"/>
  <c r="J53" i="3"/>
  <c r="J54" i="3"/>
  <c r="J55" i="3"/>
  <c r="J56" i="3"/>
  <c r="J57" i="3"/>
  <c r="J58" i="3"/>
  <c r="J13" i="3"/>
</calcChain>
</file>

<file path=xl/sharedStrings.xml><?xml version="1.0" encoding="utf-8"?>
<sst xmlns="http://schemas.openxmlformats.org/spreadsheetml/2006/main" count="149" uniqueCount="106">
  <si>
    <t>Sample</t>
  </si>
  <si>
    <t>(n)</t>
  </si>
  <si>
    <t>Structural type‡</t>
  </si>
  <si>
    <t>Kamacite   bandwidth‡ (mm)</t>
  </si>
  <si>
    <t>CRE age      (Myr)</t>
  </si>
  <si>
    <t>Ordinary chondrites</t>
  </si>
  <si>
    <t>Bovedy</t>
  </si>
  <si>
    <t>L3</t>
  </si>
  <si>
    <t>Begaa</t>
  </si>
  <si>
    <t>LL3</t>
  </si>
  <si>
    <t>Talbachat n'aït Isfoul</t>
  </si>
  <si>
    <t>SAH 97172</t>
  </si>
  <si>
    <t>L5</t>
  </si>
  <si>
    <t>Enstatite chondrites</t>
  </si>
  <si>
    <t>SAH 97096</t>
  </si>
  <si>
    <t>EH3</t>
  </si>
  <si>
    <t>SAH 97159</t>
  </si>
  <si>
    <t>Carbonaceous chondrites</t>
  </si>
  <si>
    <t>Allende</t>
  </si>
  <si>
    <t>CV3</t>
  </si>
  <si>
    <t>Gujba</t>
  </si>
  <si>
    <t>CB3</t>
  </si>
  <si>
    <t>NWA 1232</t>
  </si>
  <si>
    <t>CO3</t>
  </si>
  <si>
    <t>NWA 763</t>
  </si>
  <si>
    <t>NWA 1559</t>
  </si>
  <si>
    <t>CK3</t>
  </si>
  <si>
    <t>NWA 1563</t>
  </si>
  <si>
    <t>CK5</t>
  </si>
  <si>
    <t>NWA 723</t>
  </si>
  <si>
    <t>SaU 290</t>
  </si>
  <si>
    <t>CH3</t>
  </si>
  <si>
    <t>Primitive achondrites</t>
  </si>
  <si>
    <t>Dho 125</t>
  </si>
  <si>
    <t>NWA 2871</t>
  </si>
  <si>
    <t>Tierra Blanca</t>
  </si>
  <si>
    <t>NWA 2234</t>
  </si>
  <si>
    <t>Iron meteorites</t>
  </si>
  <si>
    <t>Canyon Diablo</t>
  </si>
  <si>
    <t>IAB</t>
  </si>
  <si>
    <t>Og</t>
  </si>
  <si>
    <t>Toluca</t>
  </si>
  <si>
    <t>Henbury</t>
  </si>
  <si>
    <t>IIIAB</t>
  </si>
  <si>
    <t>Om</t>
  </si>
  <si>
    <t>Savik (Cape York)</t>
  </si>
  <si>
    <t>Gibeon</t>
  </si>
  <si>
    <t>IVA</t>
  </si>
  <si>
    <t>Of</t>
  </si>
  <si>
    <t>Chinga</t>
  </si>
  <si>
    <t>IVB/ung</t>
  </si>
  <si>
    <t>D</t>
  </si>
  <si>
    <t>ALHA78019</t>
  </si>
  <si>
    <t>ALHA77257</t>
  </si>
  <si>
    <t>ALHA81101</t>
  </si>
  <si>
    <t>ALH 84136</t>
  </si>
  <si>
    <t>EET 96042</t>
  </si>
  <si>
    <t>EET 87517</t>
  </si>
  <si>
    <t>GRA 95205</t>
  </si>
  <si>
    <t>GRA 98032</t>
  </si>
  <si>
    <t>GRO 95575</t>
  </si>
  <si>
    <t>PCA 82506</t>
  </si>
  <si>
    <r>
      <t>±2</t>
    </r>
    <r>
      <rPr>
        <sz val="9"/>
        <color indexed="8"/>
        <rFont val="Arial"/>
      </rPr>
      <t>σ</t>
    </r>
  </si>
  <si>
    <t xml:space="preserve">   replicate</t>
  </si>
  <si>
    <t xml:space="preserve">   average</t>
  </si>
  <si>
    <t>Total sample processed (g)</t>
  </si>
  <si>
    <t>Blank proportion (%)</t>
  </si>
  <si>
    <t>Magnitude of blank correction (‰)</t>
  </si>
  <si>
    <t>total Pt (µg)</t>
  </si>
  <si>
    <t>META 78008</t>
  </si>
  <si>
    <t>Acapulcoite</t>
  </si>
  <si>
    <t>Winonaite</t>
  </si>
  <si>
    <t>Ureilite</t>
  </si>
  <si>
    <t>Group</t>
  </si>
  <si>
    <r>
      <rPr>
        <sz val="9"/>
        <color indexed="8"/>
        <rFont val="Arial"/>
      </rPr>
      <t>δ</t>
    </r>
    <r>
      <rPr>
        <vertAlign val="superscript"/>
        <sz val="9"/>
        <color indexed="8"/>
        <rFont val="News Gothic MT"/>
      </rPr>
      <t>198</t>
    </r>
    <r>
      <rPr>
        <sz val="9"/>
        <color indexed="8"/>
        <rFont val="News Gothic MT"/>
      </rPr>
      <t>Pt    (‰)</t>
    </r>
  </si>
  <si>
    <t>–</t>
  </si>
  <si>
    <r>
      <t>845</t>
    </r>
    <r>
      <rPr>
        <vertAlign val="superscript"/>
        <sz val="9"/>
        <color rgb="FF000000"/>
        <rFont val="News Gothic MT"/>
      </rPr>
      <t>f§</t>
    </r>
  </si>
  <si>
    <r>
      <t>400</t>
    </r>
    <r>
      <rPr>
        <vertAlign val="superscript"/>
        <sz val="9"/>
        <color rgb="FF000000"/>
        <rFont val="News Gothic MT"/>
      </rPr>
      <t>f§</t>
    </r>
  </si>
  <si>
    <r>
      <t>82</t>
    </r>
    <r>
      <rPr>
        <vertAlign val="superscript"/>
        <sz val="8"/>
        <color rgb="FF000000"/>
        <rFont val="News Gothic MT"/>
      </rPr>
      <t>g</t>
    </r>
  </si>
  <si>
    <r>
      <t>700</t>
    </r>
    <r>
      <rPr>
        <vertAlign val="superscript"/>
        <sz val="8"/>
        <color rgb="FF000000"/>
        <rFont val="News Gothic MT"/>
      </rPr>
      <t>f</t>
    </r>
  </si>
  <si>
    <r>
      <t>600</t>
    </r>
    <r>
      <rPr>
        <vertAlign val="superscript"/>
        <sz val="8"/>
        <color rgb="FF000000"/>
        <rFont val="News Gothic MT"/>
      </rPr>
      <t>f</t>
    </r>
  </si>
  <si>
    <r>
      <t>540</t>
    </r>
    <r>
      <rPr>
        <vertAlign val="superscript"/>
        <sz val="8"/>
        <color rgb="FF000000"/>
        <rFont val="News Gothic MT"/>
      </rPr>
      <t>d</t>
    </r>
  </si>
  <si>
    <r>
      <t>1.36</t>
    </r>
    <r>
      <rPr>
        <vertAlign val="superscript"/>
        <sz val="8"/>
        <color rgb="FF000000"/>
        <rFont val="News Gothic MT"/>
      </rPr>
      <t>a</t>
    </r>
  </si>
  <si>
    <r>
      <t>0.28</t>
    </r>
    <r>
      <rPr>
        <vertAlign val="superscript"/>
        <sz val="9"/>
        <color rgb="FF000000"/>
        <rFont val="News Gothic MT"/>
      </rPr>
      <t>b</t>
    </r>
  </si>
  <si>
    <r>
      <t>0.19</t>
    </r>
    <r>
      <rPr>
        <vertAlign val="superscript"/>
        <sz val="9"/>
        <color rgb="FF000000"/>
        <rFont val="News Gothic MT"/>
      </rPr>
      <t>b</t>
    </r>
  </si>
  <si>
    <r>
      <t>1.54</t>
    </r>
    <r>
      <rPr>
        <vertAlign val="superscript"/>
        <sz val="9"/>
        <color rgb="FF000000"/>
        <rFont val="News Gothic MT"/>
      </rPr>
      <t>b</t>
    </r>
  </si>
  <si>
    <r>
      <t>0.06</t>
    </r>
    <r>
      <rPr>
        <vertAlign val="superscript"/>
        <sz val="9"/>
        <color rgb="FF000000"/>
        <rFont val="News Gothic MT"/>
      </rPr>
      <t>b</t>
    </r>
  </si>
  <si>
    <r>
      <t>0.59</t>
    </r>
    <r>
      <rPr>
        <vertAlign val="superscript"/>
        <sz val="9"/>
        <color rgb="FF000000"/>
        <rFont val="News Gothic MT"/>
      </rPr>
      <t>b</t>
    </r>
  </si>
  <si>
    <r>
      <t>0.57</t>
    </r>
    <r>
      <rPr>
        <vertAlign val="superscript"/>
        <sz val="9"/>
        <color rgb="FF000000"/>
        <rFont val="News Gothic MT"/>
      </rPr>
      <t>b</t>
    </r>
  </si>
  <si>
    <r>
      <t>0.83</t>
    </r>
    <r>
      <rPr>
        <vertAlign val="superscript"/>
        <sz val="9"/>
        <color rgb="FF000000"/>
        <rFont val="News Gothic MT"/>
      </rPr>
      <t>b</t>
    </r>
  </si>
  <si>
    <r>
      <t>0.41</t>
    </r>
    <r>
      <rPr>
        <vertAlign val="superscript"/>
        <sz val="9"/>
        <color rgb="FF000000"/>
        <rFont val="News Gothic MT"/>
      </rPr>
      <t>b</t>
    </r>
  </si>
  <si>
    <r>
      <t>0.31</t>
    </r>
    <r>
      <rPr>
        <vertAlign val="superscript"/>
        <sz val="9"/>
        <color rgb="FF000000"/>
        <rFont val="News Gothic MT"/>
      </rPr>
      <t>b</t>
    </r>
  </si>
  <si>
    <r>
      <t>0.47</t>
    </r>
    <r>
      <rPr>
        <vertAlign val="superscript"/>
        <sz val="9"/>
        <color rgb="FF000000"/>
        <rFont val="News Gothic MT"/>
      </rPr>
      <t>b</t>
    </r>
  </si>
  <si>
    <r>
      <t>1.04</t>
    </r>
    <r>
      <rPr>
        <vertAlign val="superscript"/>
        <sz val="8"/>
        <color rgb="FF000000"/>
        <rFont val="News Gothic MT"/>
      </rPr>
      <t>b</t>
    </r>
  </si>
  <si>
    <r>
      <t>8.0</t>
    </r>
    <r>
      <rPr>
        <vertAlign val="superscript"/>
        <sz val="8"/>
        <color rgb="FF000000"/>
        <rFont val="News Gothic MT"/>
      </rPr>
      <t>c</t>
    </r>
  </si>
  <si>
    <r>
      <t>5.47</t>
    </r>
    <r>
      <rPr>
        <vertAlign val="superscript"/>
        <sz val="9"/>
        <color rgb="FF000000"/>
        <rFont val="News Gothic MT"/>
      </rPr>
      <t>e</t>
    </r>
  </si>
  <si>
    <r>
      <t>18.31</t>
    </r>
    <r>
      <rPr>
        <vertAlign val="superscript"/>
        <sz val="9"/>
        <color rgb="FF000000"/>
        <rFont val="News Gothic MT"/>
      </rPr>
      <t>e</t>
    </r>
  </si>
  <si>
    <r>
      <t>11.85</t>
    </r>
    <r>
      <rPr>
        <vertAlign val="superscript"/>
        <sz val="9"/>
        <color rgb="FF000000"/>
        <rFont val="News Gothic MT"/>
      </rPr>
      <t>e</t>
    </r>
  </si>
  <si>
    <r>
      <t>6.91</t>
    </r>
    <r>
      <rPr>
        <vertAlign val="superscript"/>
        <sz val="9"/>
        <color rgb="FF000000"/>
        <rFont val="News Gothic MT"/>
      </rPr>
      <t>e</t>
    </r>
  </si>
  <si>
    <r>
      <t>9.56</t>
    </r>
    <r>
      <rPr>
        <vertAlign val="superscript"/>
        <sz val="9"/>
        <color rgb="FF000000"/>
        <rFont val="News Gothic MT"/>
      </rPr>
      <t>e</t>
    </r>
  </si>
  <si>
    <r>
      <t xml:space="preserve">Pt stable isotope compositions given are weighted means of the number of analyses (n) of each digestion, with the uncertainties reflecting the errors on the weighted means. Where multiple replicates were processed, the mean and 2 sd is also shown along with the values for each replicate. Details of analytical blanks and blank corrections are given in the Supplementary Information. No blank correction was applied to iron meteorite data due to different digestion methods (Supplementary Information). Greater uncertainty in iron meteorite data may reflect cosmogenic effects in these samples, as discussed in the Supplementary Information. </t>
    </r>
    <r>
      <rPr>
        <vertAlign val="superscript"/>
        <sz val="10"/>
        <color theme="1"/>
        <rFont val="Minion Pro"/>
      </rPr>
      <t>§</t>
    </r>
    <r>
      <rPr>
        <sz val="10"/>
        <color theme="1"/>
        <rFont val="Minion Pro"/>
      </rPr>
      <t xml:space="preserve">CRE age given is weighted average for group. </t>
    </r>
    <r>
      <rPr>
        <vertAlign val="superscript"/>
        <sz val="10"/>
        <color theme="1"/>
        <rFont val="Minion Pro"/>
      </rPr>
      <t>a</t>
    </r>
    <r>
      <rPr>
        <sz val="10"/>
        <color theme="1"/>
        <rFont val="Minion Pro"/>
      </rPr>
      <t>Fischer-Gödde</t>
    </r>
    <r>
      <rPr>
        <i/>
        <sz val="10"/>
        <color theme="1"/>
        <rFont val="Minion Pro"/>
      </rPr>
      <t xml:space="preserve"> et al.</t>
    </r>
    <r>
      <rPr>
        <sz val="10"/>
        <color theme="1"/>
        <rFont val="Minion Pro"/>
      </rPr>
      <t xml:space="preserve"> (2010); </t>
    </r>
    <r>
      <rPr>
        <vertAlign val="superscript"/>
        <sz val="10"/>
        <color theme="1"/>
        <rFont val="Minion Pro"/>
      </rPr>
      <t>b</t>
    </r>
    <r>
      <rPr>
        <sz val="10"/>
        <color theme="1"/>
        <rFont val="Minion Pro"/>
      </rPr>
      <t xml:space="preserve">Rankenburg </t>
    </r>
    <r>
      <rPr>
        <i/>
        <sz val="10"/>
        <color theme="1"/>
        <rFont val="Minion Pro"/>
      </rPr>
      <t>et al.</t>
    </r>
    <r>
      <rPr>
        <sz val="10"/>
        <color theme="1"/>
        <rFont val="Minion Pro"/>
      </rPr>
      <t xml:space="preserve"> (2008); </t>
    </r>
    <r>
      <rPr>
        <vertAlign val="superscript"/>
        <sz val="10"/>
        <color theme="1"/>
        <rFont val="Minion Pro"/>
      </rPr>
      <t>c</t>
    </r>
    <r>
      <rPr>
        <sz val="10"/>
        <color theme="1"/>
        <rFont val="Minion Pro"/>
      </rPr>
      <t xml:space="preserve">Crocket (1972); </t>
    </r>
    <r>
      <rPr>
        <vertAlign val="superscript"/>
        <sz val="10"/>
        <color theme="1"/>
        <rFont val="Minion Pro"/>
      </rPr>
      <t>d</t>
    </r>
    <r>
      <rPr>
        <sz val="10"/>
        <color theme="1"/>
        <rFont val="Minion Pro"/>
      </rPr>
      <t xml:space="preserve">Michlovich </t>
    </r>
    <r>
      <rPr>
        <i/>
        <sz val="10"/>
        <color theme="1"/>
        <rFont val="Minion Pro"/>
      </rPr>
      <t>et al.</t>
    </r>
    <r>
      <rPr>
        <sz val="10"/>
        <color theme="1"/>
        <rFont val="Minion Pro"/>
      </rPr>
      <t xml:space="preserve"> (1994); </t>
    </r>
    <r>
      <rPr>
        <vertAlign val="superscript"/>
        <sz val="10"/>
        <color theme="1"/>
        <rFont val="Minion Pro"/>
      </rPr>
      <t>e</t>
    </r>
    <r>
      <rPr>
        <sz val="10"/>
        <color theme="1"/>
        <rFont val="Minion Pro"/>
      </rPr>
      <t xml:space="preserve">Petaev and Jacobsen (2004); </t>
    </r>
    <r>
      <rPr>
        <vertAlign val="superscript"/>
        <sz val="10"/>
        <color theme="1"/>
        <rFont val="Minion Pro"/>
      </rPr>
      <t>f</t>
    </r>
    <r>
      <rPr>
        <sz val="10"/>
        <color theme="1"/>
        <rFont val="Minion Pro"/>
      </rPr>
      <t xml:space="preserve">Scherstén </t>
    </r>
    <r>
      <rPr>
        <i/>
        <sz val="10"/>
        <color theme="1"/>
        <rFont val="Minion Pro"/>
      </rPr>
      <t>et al.</t>
    </r>
    <r>
      <rPr>
        <sz val="10"/>
        <color theme="1"/>
        <rFont val="Minion Pro"/>
      </rPr>
      <t xml:space="preserve"> (2006); </t>
    </r>
    <r>
      <rPr>
        <vertAlign val="superscript"/>
        <sz val="10"/>
        <color theme="1"/>
        <rFont val="Minion Pro"/>
      </rPr>
      <t>g</t>
    </r>
    <r>
      <rPr>
        <sz val="10"/>
        <color theme="1"/>
        <rFont val="Minion Pro"/>
      </rPr>
      <t>Mathew and Marti (2009).</t>
    </r>
  </si>
  <si>
    <r>
      <t xml:space="preserve">Table S-2 </t>
    </r>
    <r>
      <rPr>
        <sz val="11"/>
        <color theme="1"/>
        <rFont val="Arial"/>
        <family val="2"/>
      </rPr>
      <t>Platinum stable isotope and concentration results for meteorite samples measured by double-spike MC-ICPMS.</t>
    </r>
  </si>
  <si>
    <r>
      <t>Pt conc.          (µg g</t>
    </r>
    <r>
      <rPr>
        <vertAlign val="superscript"/>
        <sz val="9"/>
        <color indexed="8"/>
        <rFont val="News Gothic MT"/>
      </rPr>
      <t>–1</t>
    </r>
    <r>
      <rPr>
        <sz val="9"/>
        <color indexed="8"/>
        <rFont val="News Gothic MT"/>
      </rPr>
      <t>)</t>
    </r>
  </si>
  <si>
    <r>
      <t>Ref. Pt conc.         
(µg g</t>
    </r>
    <r>
      <rPr>
        <vertAlign val="superscript"/>
        <sz val="9"/>
        <color indexed="8"/>
        <rFont val="News Gothic MT"/>
      </rPr>
      <t>–1</t>
    </r>
    <r>
      <rPr>
        <sz val="9"/>
        <color indexed="8"/>
        <rFont val="News Gothic MT"/>
      </rPr>
      <t>)</t>
    </r>
  </si>
  <si>
    <r>
      <t xml:space="preserve">Creech </t>
    </r>
    <r>
      <rPr>
        <i/>
        <sz val="10"/>
        <color theme="1"/>
        <rFont val="Calibri"/>
        <family val="2"/>
        <scheme val="minor"/>
      </rPr>
      <t>et al.</t>
    </r>
    <r>
      <rPr>
        <sz val="10"/>
        <color theme="1"/>
        <rFont val="Calibri"/>
        <family val="2"/>
        <scheme val="minor"/>
      </rPr>
      <t xml:space="preserve"> (2017) </t>
    </r>
    <r>
      <rPr>
        <i/>
        <sz val="10"/>
        <color theme="1"/>
        <rFont val="Calibri"/>
        <family val="2"/>
        <scheme val="minor"/>
      </rPr>
      <t xml:space="preserve">Geochem. Persp. Let. </t>
    </r>
    <r>
      <rPr>
        <sz val="10"/>
        <color theme="1"/>
        <rFont val="Calibri"/>
        <family val="2"/>
        <scheme val="minor"/>
      </rPr>
      <t xml:space="preserve">3, 94-104  | doi: 10.7185/geochemlet.1710
</t>
    </r>
  </si>
  <si>
    <t xml:space="preserve">© 2017 European Association of Geochemistry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</si>
</sst>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6">
    <font>
      <sz val="10"/>
      <color theme="1"/>
      <name val="Arial"/>
      <family val="2"/>
    </font>
    <font>
      <sz val="10"/>
      <color indexed="8"/>
      <name val="Palatino"/>
    </font>
    <font>
      <sz val="10"/>
      <color theme="0" tint="-0.499984740745262"/>
      <name val="Palatino"/>
    </font>
    <font>
      <sz val="10"/>
      <color rgb="FF000000"/>
      <name val="Palatino"/>
    </font>
    <font>
      <sz val="10"/>
      <color rgb="FF000000"/>
      <name val="Arial"/>
      <family val="2"/>
    </font>
    <font>
      <sz val="8"/>
      <name val="Arial"/>
      <family val="2"/>
    </font>
    <font>
      <sz val="10"/>
      <color theme="1"/>
      <name val="Minion Pro"/>
    </font>
    <font>
      <sz val="9"/>
      <color indexed="8"/>
      <name val="News Gothic MT"/>
    </font>
    <font>
      <i/>
      <sz val="9"/>
      <color indexed="8"/>
      <name val="News Gothic MT"/>
    </font>
    <font>
      <sz val="9"/>
      <color rgb="FF000000"/>
      <name val="News Gothic MT"/>
    </font>
    <font>
      <sz val="9"/>
      <color theme="1"/>
      <name val="News Gothic MT"/>
    </font>
    <font>
      <sz val="9"/>
      <color indexed="8"/>
      <name val="Arial"/>
    </font>
    <font>
      <u/>
      <sz val="10"/>
      <color theme="10"/>
      <name val="Arial"/>
      <family val="2"/>
    </font>
    <font>
      <u/>
      <sz val="10"/>
      <color theme="11"/>
      <name val="Arial"/>
      <family val="2"/>
    </font>
    <font>
      <i/>
      <sz val="9"/>
      <color rgb="FF000000"/>
      <name val="News Gothic MT"/>
    </font>
    <font>
      <sz val="11"/>
      <color theme="1"/>
      <name val="Calibri"/>
      <family val="2"/>
      <scheme val="minor"/>
    </font>
    <font>
      <vertAlign val="superscript"/>
      <sz val="10"/>
      <color theme="1"/>
      <name val="Minion Pro"/>
    </font>
    <font>
      <vertAlign val="superscript"/>
      <sz val="9"/>
      <color indexed="8"/>
      <name val="News Gothic MT"/>
    </font>
    <font>
      <vertAlign val="superscript"/>
      <sz val="9"/>
      <color rgb="FF000000"/>
      <name val="News Gothic MT"/>
    </font>
    <font>
      <vertAlign val="superscript"/>
      <sz val="8"/>
      <color rgb="FF000000"/>
      <name val="News Gothic MT"/>
    </font>
    <font>
      <i/>
      <sz val="10"/>
      <color theme="1"/>
      <name val="Minion Pro"/>
    </font>
    <font>
      <b/>
      <sz val="11"/>
      <color theme="1"/>
      <name val="Arial"/>
      <family val="2"/>
    </font>
    <font>
      <sz val="11"/>
      <color theme="1"/>
      <name val="Arial"/>
      <family val="2"/>
    </font>
    <font>
      <sz val="10"/>
      <color theme="1"/>
      <name val="Calibri"/>
      <family val="2"/>
      <scheme val="minor"/>
    </font>
    <font>
      <i/>
      <sz val="10"/>
      <color theme="1"/>
      <name val="Calibri"/>
      <family val="2"/>
      <scheme val="minor"/>
    </font>
    <font>
      <sz val="9"/>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052">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5">
    <xf numFmtId="0" fontId="0" fillId="0" borderId="0" xfId="0"/>
    <xf numFmtId="0" fontId="0" fillId="0" borderId="0" xfId="0"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2" fontId="3" fillId="0" borderId="0" xfId="0" applyNumberFormat="1" applyFont="1" applyAlignment="1">
      <alignment horizontal="right"/>
    </xf>
    <xf numFmtId="0" fontId="1" fillId="0" borderId="0" xfId="0" applyFont="1" applyBorder="1"/>
    <xf numFmtId="0" fontId="0" fillId="0" borderId="0" xfId="0" applyFill="1"/>
    <xf numFmtId="0" fontId="4" fillId="0" borderId="0" xfId="0" applyFont="1"/>
    <xf numFmtId="165" fontId="1" fillId="0" borderId="0" xfId="0" applyNumberFormat="1" applyFont="1" applyBorder="1" applyAlignment="1">
      <alignment horizontal="center"/>
    </xf>
    <xf numFmtId="1" fontId="1" fillId="0" borderId="0" xfId="0" applyNumberFormat="1" applyFont="1" applyAlignment="1">
      <alignment horizontal="center"/>
    </xf>
    <xf numFmtId="0" fontId="1" fillId="0" borderId="2" xfId="0" applyFont="1" applyBorder="1" applyAlignment="1">
      <alignment wrapText="1"/>
    </xf>
    <xf numFmtId="165" fontId="2" fillId="0" borderId="2"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Border="1" applyAlignment="1">
      <alignment wrapText="1"/>
    </xf>
    <xf numFmtId="0" fontId="1" fillId="0" borderId="0" xfId="0" applyFont="1" applyAlignment="1">
      <alignment horizontal="center"/>
    </xf>
    <xf numFmtId="0" fontId="0" fillId="0" borderId="0" xfId="0" applyFill="1" applyBorder="1"/>
    <xf numFmtId="165"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2" xfId="0" applyFont="1" applyBorder="1"/>
    <xf numFmtId="0" fontId="7" fillId="0" borderId="2" xfId="0" applyFont="1" applyBorder="1" applyAlignment="1">
      <alignment horizontal="center"/>
    </xf>
    <xf numFmtId="0" fontId="7" fillId="0" borderId="2" xfId="0" applyFont="1" applyBorder="1" applyAlignment="1">
      <alignment horizontal="left"/>
    </xf>
    <xf numFmtId="0" fontId="7" fillId="0" borderId="0" xfId="0" applyFont="1" applyBorder="1" applyAlignment="1"/>
    <xf numFmtId="0" fontId="7" fillId="0" borderId="0" xfId="0" applyFont="1" applyBorder="1" applyAlignment="1">
      <alignment horizontal="center"/>
    </xf>
    <xf numFmtId="0" fontId="8" fillId="0" borderId="0" xfId="0" applyFont="1" applyBorder="1" applyAlignment="1"/>
    <xf numFmtId="0" fontId="10" fillId="0" borderId="0" xfId="0" applyFont="1" applyAlignment="1"/>
    <xf numFmtId="165" fontId="9" fillId="0" borderId="0" xfId="0" applyNumberFormat="1" applyFont="1" applyAlignment="1">
      <alignment horizontal="center"/>
    </xf>
    <xf numFmtId="164" fontId="9" fillId="0" borderId="0" xfId="0" applyNumberFormat="1"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2" fontId="9" fillId="0" borderId="0" xfId="0" applyNumberFormat="1" applyFont="1" applyAlignment="1">
      <alignment horizontal="center"/>
    </xf>
    <xf numFmtId="0" fontId="7" fillId="0" borderId="0" xfId="0" applyFont="1" applyBorder="1"/>
    <xf numFmtId="1" fontId="10" fillId="0" borderId="0" xfId="0" applyNumberFormat="1" applyFont="1" applyAlignment="1"/>
    <xf numFmtId="0" fontId="7" fillId="0" borderId="0" xfId="0" applyFont="1" applyBorder="1" applyAlignment="1">
      <alignment horizontal="left"/>
    </xf>
    <xf numFmtId="0" fontId="7" fillId="0" borderId="1" xfId="0" applyFont="1" applyBorder="1" applyAlignment="1">
      <alignment horizontal="left" wrapText="1"/>
    </xf>
    <xf numFmtId="0" fontId="8" fillId="0" borderId="0" xfId="0" applyFont="1" applyBorder="1" applyAlignment="1">
      <alignment horizontal="left"/>
    </xf>
    <xf numFmtId="0" fontId="9" fillId="0" borderId="0" xfId="0" applyFont="1" applyAlignment="1">
      <alignment horizontal="center"/>
    </xf>
    <xf numFmtId="1" fontId="9" fillId="0" borderId="0" xfId="0" applyNumberFormat="1" applyFont="1" applyAlignment="1">
      <alignment horizontal="center"/>
    </xf>
    <xf numFmtId="0" fontId="0" fillId="0" borderId="0" xfId="0" applyAlignment="1"/>
    <xf numFmtId="0" fontId="9" fillId="0" borderId="0" xfId="0" applyFont="1"/>
    <xf numFmtId="1" fontId="7" fillId="0" borderId="0" xfId="0" applyNumberFormat="1" applyFont="1" applyBorder="1" applyAlignment="1"/>
    <xf numFmtId="0" fontId="0" fillId="0" borderId="0" xfId="0" applyFill="1" applyAlignment="1">
      <alignment horizontal="right"/>
    </xf>
    <xf numFmtId="0" fontId="9" fillId="0" borderId="0" xfId="0" applyFont="1" applyAlignment="1">
      <alignment horizontal="left"/>
    </xf>
    <xf numFmtId="0" fontId="14" fillId="0" borderId="0" xfId="0" applyFont="1"/>
    <xf numFmtId="0" fontId="14" fillId="0" borderId="0" xfId="0" applyFont="1" applyAlignment="1">
      <alignment horizontal="left"/>
    </xf>
    <xf numFmtId="1" fontId="9" fillId="0" borderId="0" xfId="0" applyNumberFormat="1" applyFont="1"/>
    <xf numFmtId="2" fontId="9" fillId="0" borderId="0" xfId="0" applyNumberFormat="1" applyFont="1"/>
    <xf numFmtId="165" fontId="9" fillId="0" borderId="0" xfId="0" applyNumberFormat="1" applyFont="1"/>
    <xf numFmtId="14" fontId="9" fillId="0" borderId="0" xfId="0" applyNumberFormat="1" applyFont="1"/>
    <xf numFmtId="14" fontId="9" fillId="0" borderId="0" xfId="0" applyNumberFormat="1" applyFont="1" applyAlignment="1">
      <alignment horizontal="left"/>
    </xf>
    <xf numFmtId="0" fontId="0" fillId="0" borderId="0" xfId="0" applyBorder="1" applyAlignment="1"/>
    <xf numFmtId="0" fontId="7" fillId="0" borderId="0" xfId="0" applyFont="1" applyBorder="1" applyAlignment="1">
      <alignment horizontal="center" wrapText="1"/>
    </xf>
    <xf numFmtId="0" fontId="21"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6"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xf numFmtId="0" fontId="23" fillId="0" borderId="0" xfId="0" applyFont="1" applyBorder="1" applyAlignment="1"/>
    <xf numFmtId="0" fontId="25" fillId="0" borderId="0" xfId="0" applyFont="1" applyAlignment="1"/>
  </cellXfs>
  <cellStyles count="105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Normal" xfId="0" builtinId="0"/>
    <cellStyle name="Normal 4" xfId="83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260350</xdr:colOff>
      <xdr:row>0</xdr:row>
      <xdr:rowOff>38100</xdr:rowOff>
    </xdr:from>
    <xdr:to>
      <xdr:col>2</xdr:col>
      <xdr:colOff>327025</xdr:colOff>
      <xdr:row>5</xdr:row>
      <xdr:rowOff>77787</xdr:rowOff>
    </xdr:to>
    <xdr:pic>
      <xdr:nvPicPr>
        <xdr:cNvPr id="2" name="Image 8" descr="GeoPerspLetters_logo_250.png">
          <a:extLst>
            <a:ext uri="{FF2B5EF4-FFF2-40B4-BE49-F238E27FC236}">
              <a16:creationId xmlns:a16="http://schemas.microsoft.com/office/drawing/2014/main" id="{CC42D556-2E47-4AD9-A554-E0F60EE6A7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0" y="38100"/>
          <a:ext cx="2022475" cy="833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596900</xdr:colOff>
      <xdr:row>0</xdr:row>
      <xdr:rowOff>101600</xdr:rowOff>
    </xdr:from>
    <xdr:to>
      <xdr:col>14</xdr:col>
      <xdr:colOff>12700</xdr:colOff>
      <xdr:row>5</xdr:row>
      <xdr:rowOff>1588</xdr:rowOff>
    </xdr:to>
    <xdr:sp macro="" textlink="">
      <xdr:nvSpPr>
        <xdr:cNvPr id="3" name="ZoneTexte 3">
          <a:extLst>
            <a:ext uri="{FF2B5EF4-FFF2-40B4-BE49-F238E27FC236}">
              <a16:creationId xmlns:a16="http://schemas.microsoft.com/office/drawing/2014/main" id="{686A556C-0786-4769-8209-8306AB6904C8}"/>
            </a:ext>
          </a:extLst>
        </xdr:cNvPr>
        <xdr:cNvSpPr txBox="1">
          <a:spLocks noChangeArrowheads="1"/>
        </xdr:cNvSpPr>
      </xdr:nvSpPr>
      <xdr:spPr bwMode="auto">
        <a:xfrm>
          <a:off x="4305300" y="101600"/>
          <a:ext cx="4927600" cy="693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GB"/>
          </a:defPPr>
          <a:lvl1pPr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1pPr>
          <a:lvl2pPr marL="4318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2pPr>
          <a:lvl3pPr marL="6477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3pPr>
          <a:lvl4pPr marL="8636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4pPr>
          <a:lvl5pPr marL="10795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5pPr>
          <a:lvl6pPr marL="22860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6pPr>
          <a:lvl7pPr marL="27432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7pPr>
          <a:lvl8pPr marL="32004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8pPr>
          <a:lvl9pPr marL="36576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9pPr>
        </a:lstStyle>
        <a:p>
          <a:pPr algn="r" eaLnBrk="1">
            <a:spcAft>
              <a:spcPct val="0"/>
            </a:spcAft>
            <a:buSzPct val="45000"/>
            <a:buFont typeface="Wingdings" panose="05000000000000000000" pitchFamily="2" charset="2"/>
            <a:buNone/>
          </a:pPr>
          <a:r>
            <a:rPr lang="fr-FR" altLang="en-US" sz="1400" b="1">
              <a:solidFill>
                <a:schemeClr val="tx1"/>
              </a:solidFill>
              <a:latin typeface="Arial" panose="020B0604020202020204" pitchFamily="34" charset="0"/>
              <a:cs typeface="Arial" panose="020B0604020202020204" pitchFamily="34" charset="0"/>
            </a:rPr>
            <a:t>Creech </a:t>
          </a:r>
          <a:r>
            <a:rPr lang="fr-FR" altLang="en-US" sz="1400" b="1" i="1">
              <a:solidFill>
                <a:schemeClr val="tx1"/>
              </a:solidFill>
              <a:latin typeface="Arial" panose="020B0604020202020204" pitchFamily="34" charset="0"/>
              <a:cs typeface="Arial" panose="020B0604020202020204" pitchFamily="34" charset="0"/>
            </a:rPr>
            <a:t>et al.</a:t>
          </a:r>
        </a:p>
        <a:p>
          <a:pPr algn="r">
            <a:buNone/>
          </a:pPr>
          <a:r>
            <a:rPr lang="en-US" altLang="en-US" sz="1400" b="1">
              <a:solidFill>
                <a:schemeClr val="tx1"/>
              </a:solidFill>
              <a:latin typeface="Arial" panose="020B0604020202020204" pitchFamily="34" charset="0"/>
              <a:cs typeface="Arial" panose="020B0604020202020204" pitchFamily="34" charset="0"/>
            </a:rPr>
            <a:t>Late accretion history of the terrestrial planets </a:t>
          </a:r>
          <a:br>
            <a:rPr lang="en-US" altLang="en-US" sz="1400" b="1">
              <a:solidFill>
                <a:schemeClr val="tx1"/>
              </a:solidFill>
              <a:latin typeface="Arial" panose="020B0604020202020204" pitchFamily="34" charset="0"/>
              <a:cs typeface="Arial" panose="020B0604020202020204" pitchFamily="34" charset="0"/>
            </a:rPr>
          </a:br>
          <a:r>
            <a:rPr lang="en-US" altLang="en-US" sz="1400" b="1">
              <a:solidFill>
                <a:schemeClr val="tx1"/>
              </a:solidFill>
              <a:latin typeface="Arial" panose="020B0604020202020204" pitchFamily="34" charset="0"/>
              <a:cs typeface="Arial" panose="020B0604020202020204" pitchFamily="34" charset="0"/>
            </a:rPr>
            <a:t>inferred from platinum stable isotopes</a:t>
          </a:r>
          <a:endParaRPr lang="en-GB" altLang="en-US" sz="1400" b="1">
            <a:solidFill>
              <a:schemeClr val="tx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98"/>
  <sheetViews>
    <sheetView tabSelected="1" workbookViewId="0">
      <selection activeCell="K94" sqref="K94"/>
    </sheetView>
  </sheetViews>
  <sheetFormatPr defaultColWidth="10.81640625" defaultRowHeight="12.5"/>
  <cols>
    <col min="1" max="1" width="18.453125" customWidth="1"/>
    <col min="2" max="2" width="9.54296875" customWidth="1"/>
    <col min="3" max="3" width="10.1796875" customWidth="1"/>
    <col min="4" max="5" width="7.453125" style="1" customWidth="1"/>
    <col min="6" max="6" width="10.54296875" style="1" customWidth="1"/>
    <col min="7" max="7" width="7.453125" style="1" customWidth="1"/>
    <col min="8" max="9" width="7.453125" customWidth="1"/>
    <col min="10" max="10" width="9.453125" customWidth="1"/>
    <col min="11" max="11" width="9.26953125" customWidth="1"/>
    <col min="12" max="12" width="10" style="1" customWidth="1"/>
    <col min="13" max="13" width="8.453125" style="15" customWidth="1"/>
    <col min="14" max="14" width="8.81640625" customWidth="1"/>
  </cols>
  <sheetData>
    <row r="5" spans="1:15">
      <c r="L5" s="42"/>
    </row>
    <row r="6" spans="1:15">
      <c r="L6" s="42"/>
    </row>
    <row r="7" spans="1:15" s="6" customFormat="1" ht="29.15" customHeight="1">
      <c r="A7" s="56" t="s">
        <v>101</v>
      </c>
      <c r="B7" s="57"/>
      <c r="C7" s="57"/>
      <c r="D7" s="57"/>
      <c r="E7" s="57"/>
      <c r="F7" s="57"/>
      <c r="G7" s="57"/>
      <c r="H7" s="57"/>
      <c r="I7" s="57"/>
      <c r="J7" s="57"/>
      <c r="K7" s="57"/>
      <c r="L7" s="57"/>
      <c r="M7" s="58"/>
      <c r="N7" s="58"/>
    </row>
    <row r="8" spans="1:15" s="6" customFormat="1" ht="18.649999999999999" customHeight="1">
      <c r="A8" s="53"/>
      <c r="B8" s="54"/>
      <c r="C8" s="54"/>
      <c r="D8" s="54"/>
      <c r="E8" s="54"/>
      <c r="F8" s="54"/>
      <c r="G8" s="54"/>
      <c r="H8" s="54"/>
      <c r="I8" s="54"/>
      <c r="J8" s="54"/>
      <c r="K8" s="54"/>
      <c r="L8" s="54"/>
      <c r="M8" s="55"/>
      <c r="N8" s="55"/>
      <c r="O8" s="15"/>
    </row>
    <row r="9" spans="1:15" ht="62.15" customHeight="1">
      <c r="A9" s="18" t="s">
        <v>0</v>
      </c>
      <c r="B9" s="35" t="s">
        <v>73</v>
      </c>
      <c r="C9" s="19" t="s">
        <v>65</v>
      </c>
      <c r="D9" s="19" t="s">
        <v>68</v>
      </c>
      <c r="E9" s="19" t="s">
        <v>102</v>
      </c>
      <c r="F9" s="19" t="s">
        <v>103</v>
      </c>
      <c r="G9" s="19" t="s">
        <v>74</v>
      </c>
      <c r="H9" s="19" t="s">
        <v>62</v>
      </c>
      <c r="I9" s="19" t="s">
        <v>1</v>
      </c>
      <c r="J9" s="19" t="s">
        <v>66</v>
      </c>
      <c r="K9" s="19" t="s">
        <v>67</v>
      </c>
      <c r="L9" s="19" t="s">
        <v>4</v>
      </c>
      <c r="M9" s="19" t="s">
        <v>2</v>
      </c>
      <c r="N9" s="19" t="s">
        <v>3</v>
      </c>
    </row>
    <row r="10" spans="1:15" ht="7" customHeight="1">
      <c r="A10" s="20"/>
      <c r="B10" s="22"/>
      <c r="C10" s="20"/>
      <c r="D10" s="20"/>
      <c r="E10" s="20"/>
      <c r="F10" s="20"/>
      <c r="G10" s="21"/>
      <c r="H10" s="21"/>
      <c r="I10" s="21"/>
      <c r="J10" s="20"/>
      <c r="K10" s="20"/>
      <c r="L10" s="21"/>
      <c r="M10" s="22"/>
      <c r="N10" s="22"/>
    </row>
    <row r="11" spans="1:15" ht="7" customHeight="1">
      <c r="A11" s="32"/>
      <c r="B11" s="34"/>
      <c r="C11" s="32"/>
      <c r="D11" s="32"/>
      <c r="E11" s="32"/>
      <c r="F11" s="32"/>
      <c r="G11" s="24"/>
      <c r="H11" s="24"/>
      <c r="I11" s="24"/>
      <c r="J11" s="32"/>
      <c r="K11" s="32"/>
      <c r="L11" s="24"/>
      <c r="M11" s="34"/>
      <c r="N11" s="34"/>
    </row>
    <row r="12" spans="1:15" ht="12" customHeight="1">
      <c r="A12" s="44" t="s">
        <v>5</v>
      </c>
      <c r="B12" s="45"/>
      <c r="C12" s="27"/>
      <c r="D12" s="27"/>
      <c r="E12" s="27"/>
      <c r="F12" s="27"/>
      <c r="G12" s="31"/>
      <c r="H12" s="31"/>
      <c r="I12" s="37"/>
      <c r="J12" s="27"/>
      <c r="K12" s="27"/>
      <c r="L12" s="27"/>
      <c r="M12" s="45"/>
      <c r="N12" s="45"/>
    </row>
    <row r="13" spans="1:15" ht="12" customHeight="1">
      <c r="A13" s="40" t="s">
        <v>6</v>
      </c>
      <c r="B13" s="43" t="s">
        <v>7</v>
      </c>
      <c r="C13" s="31">
        <v>0.52</v>
      </c>
      <c r="D13" s="31">
        <v>0.52</v>
      </c>
      <c r="E13" s="31">
        <v>1</v>
      </c>
      <c r="F13" s="31"/>
      <c r="G13" s="31">
        <v>-0.15</v>
      </c>
      <c r="H13" s="31">
        <v>0.03</v>
      </c>
      <c r="I13" s="37">
        <v>3</v>
      </c>
      <c r="J13" s="27">
        <f>(0.8/(D13*1000))*100</f>
        <v>0.15384615384615385</v>
      </c>
      <c r="K13" s="31">
        <v>0</v>
      </c>
      <c r="L13" s="31"/>
      <c r="M13" s="43"/>
      <c r="N13" s="43"/>
    </row>
    <row r="14" spans="1:15" ht="12" customHeight="1">
      <c r="A14" s="40" t="s">
        <v>8</v>
      </c>
      <c r="B14" s="43" t="s">
        <v>9</v>
      </c>
      <c r="C14" s="31">
        <v>0.48</v>
      </c>
      <c r="D14" s="31">
        <v>0.25</v>
      </c>
      <c r="E14" s="31">
        <v>0.52</v>
      </c>
      <c r="F14" s="31"/>
      <c r="G14" s="31">
        <v>-0.15</v>
      </c>
      <c r="H14" s="31">
        <v>0.03</v>
      </c>
      <c r="I14" s="37">
        <v>3</v>
      </c>
      <c r="J14" s="27">
        <f>(0.8/(D14*1000))*100</f>
        <v>0.32</v>
      </c>
      <c r="K14" s="31">
        <v>0</v>
      </c>
      <c r="L14" s="31"/>
      <c r="M14" s="43"/>
      <c r="N14" s="43"/>
    </row>
    <row r="15" spans="1:15" ht="12" customHeight="1">
      <c r="A15" s="40" t="s">
        <v>10</v>
      </c>
      <c r="B15" s="43" t="s">
        <v>9</v>
      </c>
      <c r="C15" s="31">
        <v>0.96</v>
      </c>
      <c r="D15" s="31">
        <v>0.22</v>
      </c>
      <c r="E15" s="31">
        <v>0.23</v>
      </c>
      <c r="F15" s="31"/>
      <c r="G15" s="31">
        <v>-0.14000000000000001</v>
      </c>
      <c r="H15" s="31">
        <v>0.02</v>
      </c>
      <c r="I15" s="37">
        <v>4</v>
      </c>
      <c r="J15" s="27">
        <f>(0.8/(D15*1000))*100</f>
        <v>0.36363636363636365</v>
      </c>
      <c r="K15" s="31">
        <v>-0.01</v>
      </c>
      <c r="L15" s="31"/>
      <c r="M15" s="43"/>
      <c r="N15" s="43"/>
    </row>
    <row r="16" spans="1:15" ht="12" customHeight="1">
      <c r="A16" s="40" t="s">
        <v>63</v>
      </c>
      <c r="B16" s="43"/>
      <c r="C16" s="31">
        <v>0.49</v>
      </c>
      <c r="D16" s="31">
        <v>0.19</v>
      </c>
      <c r="E16" s="31">
        <v>0.39</v>
      </c>
      <c r="F16" s="31"/>
      <c r="G16" s="31">
        <v>-0.19</v>
      </c>
      <c r="H16" s="31">
        <v>0.04</v>
      </c>
      <c r="I16" s="37">
        <v>3</v>
      </c>
      <c r="J16" s="27">
        <f>(0.8/(D16*1000))*100</f>
        <v>0.42105263157894735</v>
      </c>
      <c r="K16" s="31">
        <v>-0.01</v>
      </c>
      <c r="L16" s="31"/>
      <c r="M16" s="43"/>
      <c r="N16" s="43"/>
    </row>
    <row r="17" spans="1:14" ht="12" customHeight="1">
      <c r="A17" s="40" t="s">
        <v>64</v>
      </c>
      <c r="B17" s="43"/>
      <c r="C17" s="31"/>
      <c r="D17" s="31"/>
      <c r="E17" s="31"/>
      <c r="F17" s="31"/>
      <c r="G17" s="31">
        <v>-0.17</v>
      </c>
      <c r="H17" s="31">
        <v>7.0000000000000007E-2</v>
      </c>
      <c r="I17" s="37">
        <v>7</v>
      </c>
      <c r="J17" s="27"/>
      <c r="K17" s="31"/>
      <c r="L17" s="31"/>
      <c r="M17" s="43"/>
      <c r="N17" s="43"/>
    </row>
    <row r="18" spans="1:14" ht="12" customHeight="1">
      <c r="A18" s="40" t="s">
        <v>11</v>
      </c>
      <c r="B18" s="43" t="s">
        <v>12</v>
      </c>
      <c r="C18" s="31">
        <v>1.36</v>
      </c>
      <c r="D18" s="31">
        <v>1</v>
      </c>
      <c r="E18" s="31">
        <v>0.79</v>
      </c>
      <c r="F18" s="46"/>
      <c r="G18" s="31">
        <v>-0.16</v>
      </c>
      <c r="H18" s="31">
        <v>0.04</v>
      </c>
      <c r="I18" s="37">
        <v>4</v>
      </c>
      <c r="J18" s="27">
        <f>(0.8/(D18*1000))*100</f>
        <v>0.08</v>
      </c>
      <c r="K18" s="31">
        <v>0</v>
      </c>
      <c r="L18" s="31"/>
      <c r="M18" s="43"/>
      <c r="N18" s="43"/>
    </row>
    <row r="19" spans="1:14" ht="7" customHeight="1">
      <c r="A19" s="40"/>
      <c r="B19" s="43"/>
      <c r="C19" s="47"/>
      <c r="D19" s="31"/>
      <c r="E19" s="47"/>
      <c r="F19" s="40"/>
      <c r="G19" s="31"/>
      <c r="H19" s="31"/>
      <c r="I19" s="37"/>
      <c r="J19" s="27"/>
      <c r="K19" s="31"/>
      <c r="L19" s="31"/>
      <c r="M19" s="43"/>
      <c r="N19" s="43"/>
    </row>
    <row r="20" spans="1:14" ht="12" customHeight="1">
      <c r="A20" s="44" t="s">
        <v>13</v>
      </c>
      <c r="B20" s="45"/>
      <c r="C20" s="31"/>
      <c r="D20" s="31"/>
      <c r="E20" s="31"/>
      <c r="F20" s="37"/>
      <c r="G20" s="31"/>
      <c r="H20" s="31"/>
      <c r="I20" s="37"/>
      <c r="J20" s="27"/>
      <c r="K20" s="31"/>
      <c r="L20" s="31"/>
      <c r="M20" s="45"/>
      <c r="N20" s="45"/>
    </row>
    <row r="21" spans="1:14" ht="12" customHeight="1">
      <c r="A21" s="40" t="s">
        <v>14</v>
      </c>
      <c r="B21" s="43" t="s">
        <v>15</v>
      </c>
      <c r="C21" s="31">
        <v>0.47</v>
      </c>
      <c r="D21" s="31">
        <v>0.63</v>
      </c>
      <c r="E21" s="31">
        <v>1.33</v>
      </c>
      <c r="F21" s="31"/>
      <c r="G21" s="31">
        <v>-0.15</v>
      </c>
      <c r="H21" s="31">
        <v>0.03</v>
      </c>
      <c r="I21" s="37">
        <v>4</v>
      </c>
      <c r="J21" s="27">
        <f>(0.8/(D21*1000))*100</f>
        <v>0.12698412698412698</v>
      </c>
      <c r="K21" s="31">
        <v>0</v>
      </c>
      <c r="L21" s="31"/>
      <c r="M21" s="43"/>
      <c r="N21" s="43"/>
    </row>
    <row r="22" spans="1:14" ht="12" customHeight="1">
      <c r="A22" s="40" t="s">
        <v>63</v>
      </c>
      <c r="B22" s="43"/>
      <c r="C22" s="31">
        <v>0.47</v>
      </c>
      <c r="D22" s="31">
        <v>0.6</v>
      </c>
      <c r="E22" s="31">
        <v>1.27</v>
      </c>
      <c r="F22" s="48"/>
      <c r="G22" s="31">
        <v>-0.17</v>
      </c>
      <c r="H22" s="31">
        <v>0.01</v>
      </c>
      <c r="I22" s="37">
        <v>1</v>
      </c>
      <c r="J22" s="27">
        <f>(0.8/(D22*1000))*100</f>
        <v>0.13333333333333336</v>
      </c>
      <c r="K22" s="31">
        <v>0</v>
      </c>
      <c r="L22" s="31"/>
      <c r="M22" s="43"/>
      <c r="N22" s="43"/>
    </row>
    <row r="23" spans="1:14" ht="12" customHeight="1">
      <c r="A23" s="40" t="s">
        <v>64</v>
      </c>
      <c r="B23" s="43"/>
      <c r="C23" s="31"/>
      <c r="D23" s="31"/>
      <c r="E23" s="31"/>
      <c r="F23" s="48"/>
      <c r="G23" s="31">
        <v>-0.16</v>
      </c>
      <c r="H23" s="31">
        <v>0.03</v>
      </c>
      <c r="I23" s="37"/>
      <c r="J23" s="27"/>
      <c r="K23" s="31"/>
      <c r="L23" s="31"/>
      <c r="M23" s="43"/>
      <c r="N23" s="43"/>
    </row>
    <row r="24" spans="1:14" ht="12" customHeight="1">
      <c r="A24" s="40" t="s">
        <v>16</v>
      </c>
      <c r="B24" s="43" t="s">
        <v>15</v>
      </c>
      <c r="C24" s="31">
        <v>1.24</v>
      </c>
      <c r="D24" s="31">
        <v>1.47</v>
      </c>
      <c r="E24" s="31">
        <v>1.1200000000000001</v>
      </c>
      <c r="F24" s="46"/>
      <c r="G24" s="31">
        <v>-0.14000000000000001</v>
      </c>
      <c r="H24" s="31">
        <v>0.04</v>
      </c>
      <c r="I24" s="37"/>
      <c r="J24" s="27">
        <f>(0.8/(D24*1000))*100</f>
        <v>5.4421768707482991E-2</v>
      </c>
      <c r="K24" s="31">
        <v>0</v>
      </c>
      <c r="L24" s="31"/>
      <c r="M24" s="43"/>
      <c r="N24" s="43"/>
    </row>
    <row r="25" spans="1:14" ht="7" customHeight="1">
      <c r="A25" s="40"/>
      <c r="B25" s="43"/>
      <c r="C25" s="40"/>
      <c r="D25" s="31"/>
      <c r="E25" s="40"/>
      <c r="F25" s="40"/>
      <c r="G25" s="31"/>
      <c r="H25" s="31"/>
      <c r="I25" s="37"/>
      <c r="J25" s="27"/>
      <c r="K25" s="31"/>
      <c r="L25" s="31"/>
      <c r="M25" s="43"/>
      <c r="N25" s="43"/>
    </row>
    <row r="26" spans="1:14" ht="12" customHeight="1">
      <c r="A26" s="44" t="s">
        <v>17</v>
      </c>
      <c r="B26" s="45"/>
      <c r="C26" s="37"/>
      <c r="D26" s="31"/>
      <c r="E26" s="37"/>
      <c r="F26" s="37"/>
      <c r="G26" s="31"/>
      <c r="H26" s="31"/>
      <c r="I26" s="37"/>
      <c r="J26" s="27"/>
      <c r="K26" s="31"/>
      <c r="L26" s="31"/>
      <c r="M26" s="45"/>
      <c r="N26" s="45"/>
    </row>
    <row r="27" spans="1:14" ht="12" customHeight="1">
      <c r="A27" s="49" t="s">
        <v>18</v>
      </c>
      <c r="B27" s="50" t="s">
        <v>19</v>
      </c>
      <c r="C27" s="31">
        <v>1</v>
      </c>
      <c r="D27" s="31">
        <v>1.26</v>
      </c>
      <c r="E27" s="31">
        <v>1.26</v>
      </c>
      <c r="F27" s="31" t="s">
        <v>82</v>
      </c>
      <c r="G27" s="31">
        <v>-0.1</v>
      </c>
      <c r="H27" s="31">
        <v>0.04</v>
      </c>
      <c r="I27" s="37">
        <v>3</v>
      </c>
      <c r="J27" s="27">
        <f>(0.8/(D27*1000))*100</f>
        <v>6.3492063492063489E-2</v>
      </c>
      <c r="K27" s="31">
        <v>0</v>
      </c>
      <c r="L27" s="31"/>
      <c r="M27" s="50"/>
      <c r="N27" s="50"/>
    </row>
    <row r="28" spans="1:14" ht="12" customHeight="1">
      <c r="A28" s="40" t="s">
        <v>63</v>
      </c>
      <c r="B28" s="50"/>
      <c r="C28" s="31">
        <v>1.1399999999999999</v>
      </c>
      <c r="D28" s="31">
        <v>1.45</v>
      </c>
      <c r="E28" s="31">
        <v>1.27</v>
      </c>
      <c r="F28" s="31"/>
      <c r="G28" s="31">
        <v>-0.1</v>
      </c>
      <c r="H28" s="31">
        <v>7.0000000000000007E-2</v>
      </c>
      <c r="I28" s="37">
        <v>3</v>
      </c>
      <c r="J28" s="27">
        <f>(0.8/(D28*1000))*100</f>
        <v>5.5172413793103448E-2</v>
      </c>
      <c r="K28" s="31">
        <v>0</v>
      </c>
      <c r="L28" s="31"/>
      <c r="M28" s="50"/>
      <c r="N28" s="50"/>
    </row>
    <row r="29" spans="1:14" ht="12" customHeight="1">
      <c r="A29" s="40" t="s">
        <v>63</v>
      </c>
      <c r="B29" s="50"/>
      <c r="C29" s="31">
        <v>1.04</v>
      </c>
      <c r="D29" s="31">
        <v>1.24</v>
      </c>
      <c r="E29" s="31">
        <v>1.2</v>
      </c>
      <c r="F29" s="31"/>
      <c r="G29" s="31">
        <v>-0.13</v>
      </c>
      <c r="H29" s="31">
        <v>0.01</v>
      </c>
      <c r="I29" s="37">
        <v>5</v>
      </c>
      <c r="J29" s="27">
        <f>(0.8/(D29*1000))*100</f>
        <v>6.4516129032258063E-2</v>
      </c>
      <c r="K29" s="31">
        <v>0</v>
      </c>
      <c r="L29" s="31"/>
      <c r="M29" s="50"/>
      <c r="N29" s="50"/>
    </row>
    <row r="30" spans="1:14" ht="12" customHeight="1">
      <c r="A30" s="40" t="s">
        <v>63</v>
      </c>
      <c r="B30" s="50"/>
      <c r="C30" s="31">
        <v>1.02</v>
      </c>
      <c r="D30" s="31">
        <v>1.3</v>
      </c>
      <c r="E30" s="31">
        <v>1.29</v>
      </c>
      <c r="F30" s="31"/>
      <c r="G30" s="31">
        <v>-0.12</v>
      </c>
      <c r="H30" s="31">
        <v>0.04</v>
      </c>
      <c r="I30" s="37">
        <v>5</v>
      </c>
      <c r="J30" s="27">
        <f>(0.8/(D30*1000))*100</f>
        <v>6.1538461538461542E-2</v>
      </c>
      <c r="K30" s="31">
        <v>0</v>
      </c>
      <c r="L30" s="31"/>
      <c r="M30" s="50"/>
      <c r="N30" s="50"/>
    </row>
    <row r="31" spans="1:14" ht="12" customHeight="1">
      <c r="A31" s="40" t="s">
        <v>63</v>
      </c>
      <c r="B31" s="50"/>
      <c r="C31" s="31">
        <v>1.05</v>
      </c>
      <c r="D31" s="31">
        <v>1.22</v>
      </c>
      <c r="E31" s="31">
        <v>1.1599999999999999</v>
      </c>
      <c r="F31" s="31"/>
      <c r="G31" s="31">
        <v>-0.17</v>
      </c>
      <c r="H31" s="31">
        <v>0.02</v>
      </c>
      <c r="I31" s="37">
        <v>2</v>
      </c>
      <c r="J31" s="27">
        <f>(0.8/(D31*1000))*100</f>
        <v>6.5573770491803282E-2</v>
      </c>
      <c r="K31" s="31">
        <v>0</v>
      </c>
      <c r="L31" s="31"/>
      <c r="M31" s="50"/>
      <c r="N31" s="50"/>
    </row>
    <row r="32" spans="1:14" ht="12" customHeight="1">
      <c r="A32" s="40" t="s">
        <v>64</v>
      </c>
      <c r="B32" s="50"/>
      <c r="C32" s="31"/>
      <c r="D32" s="31"/>
      <c r="E32" s="31">
        <v>1.24</v>
      </c>
      <c r="F32" s="31"/>
      <c r="G32" s="31">
        <v>-0.12</v>
      </c>
      <c r="H32" s="31">
        <v>0.06</v>
      </c>
      <c r="I32" s="37"/>
      <c r="J32" s="27"/>
      <c r="K32" s="31"/>
      <c r="L32" s="31"/>
      <c r="M32" s="50"/>
      <c r="N32" s="50"/>
    </row>
    <row r="33" spans="1:14" ht="12" customHeight="1">
      <c r="A33" s="40" t="s">
        <v>20</v>
      </c>
      <c r="B33" s="43" t="s">
        <v>21</v>
      </c>
      <c r="C33" s="31">
        <v>0.48</v>
      </c>
      <c r="D33" s="31">
        <v>2.13</v>
      </c>
      <c r="E33" s="31">
        <v>4.42</v>
      </c>
      <c r="F33" s="31"/>
      <c r="G33" s="31">
        <v>-0.08</v>
      </c>
      <c r="H33" s="31">
        <v>0.04</v>
      </c>
      <c r="I33" s="37">
        <v>3</v>
      </c>
      <c r="J33" s="27">
        <f t="shared" ref="J33:J39" si="0">(0.8/(D33*1000))*100</f>
        <v>3.7558685446009391E-2</v>
      </c>
      <c r="K33" s="31">
        <v>0</v>
      </c>
      <c r="L33" s="31"/>
      <c r="M33" s="43"/>
      <c r="N33" s="43"/>
    </row>
    <row r="34" spans="1:14" ht="12" customHeight="1">
      <c r="A34" s="40" t="s">
        <v>22</v>
      </c>
      <c r="B34" s="43" t="s">
        <v>23</v>
      </c>
      <c r="C34" s="31">
        <v>0.54</v>
      </c>
      <c r="D34" s="31">
        <v>0.52</v>
      </c>
      <c r="E34" s="31">
        <v>0.98</v>
      </c>
      <c r="F34" s="31"/>
      <c r="G34" s="31">
        <v>-0.08</v>
      </c>
      <c r="H34" s="31">
        <v>0.03</v>
      </c>
      <c r="I34" s="37">
        <v>3</v>
      </c>
      <c r="J34" s="27">
        <f t="shared" si="0"/>
        <v>0.15384615384615385</v>
      </c>
      <c r="K34" s="31">
        <v>0</v>
      </c>
      <c r="L34" s="31"/>
      <c r="M34" s="43"/>
      <c r="N34" s="43"/>
    </row>
    <row r="35" spans="1:14" ht="12" customHeight="1">
      <c r="A35" s="40" t="s">
        <v>24</v>
      </c>
      <c r="B35" s="43" t="s">
        <v>23</v>
      </c>
      <c r="C35" s="31">
        <v>0.48</v>
      </c>
      <c r="D35" s="31">
        <v>0.49</v>
      </c>
      <c r="E35" s="31">
        <v>1.02</v>
      </c>
      <c r="F35" s="31"/>
      <c r="G35" s="31">
        <v>-0.17</v>
      </c>
      <c r="H35" s="31">
        <v>0.04</v>
      </c>
      <c r="I35" s="37">
        <v>3</v>
      </c>
      <c r="J35" s="27">
        <f t="shared" si="0"/>
        <v>0.16326530612244899</v>
      </c>
      <c r="K35" s="31">
        <v>0</v>
      </c>
      <c r="L35" s="31"/>
      <c r="M35" s="43"/>
      <c r="N35" s="43"/>
    </row>
    <row r="36" spans="1:14" ht="12" customHeight="1">
      <c r="A36" s="40" t="s">
        <v>25</v>
      </c>
      <c r="B36" s="43" t="s">
        <v>26</v>
      </c>
      <c r="C36" s="31">
        <v>0.66</v>
      </c>
      <c r="D36" s="31">
        <v>0.32</v>
      </c>
      <c r="E36" s="31">
        <v>0.49</v>
      </c>
      <c r="F36" s="31"/>
      <c r="G36" s="31">
        <v>-0.17</v>
      </c>
      <c r="H36" s="31">
        <v>0.04</v>
      </c>
      <c r="I36" s="37">
        <v>4</v>
      </c>
      <c r="J36" s="27">
        <f t="shared" si="0"/>
        <v>0.25</v>
      </c>
      <c r="K36" s="31">
        <v>0</v>
      </c>
      <c r="L36" s="31"/>
      <c r="M36" s="43"/>
      <c r="N36" s="43"/>
    </row>
    <row r="37" spans="1:14" ht="12" customHeight="1">
      <c r="A37" s="40" t="s">
        <v>27</v>
      </c>
      <c r="B37" s="43" t="s">
        <v>28</v>
      </c>
      <c r="C37" s="31">
        <v>0.5</v>
      </c>
      <c r="D37" s="31">
        <v>0.35</v>
      </c>
      <c r="E37" s="31">
        <v>0.68</v>
      </c>
      <c r="F37" s="31"/>
      <c r="G37" s="31">
        <v>-0.08</v>
      </c>
      <c r="H37" s="31">
        <v>0.03</v>
      </c>
      <c r="I37" s="37">
        <v>4</v>
      </c>
      <c r="J37" s="27">
        <f t="shared" si="0"/>
        <v>0.22857142857142859</v>
      </c>
      <c r="K37" s="31">
        <v>0</v>
      </c>
      <c r="L37" s="31"/>
      <c r="M37" s="43"/>
      <c r="N37" s="43"/>
    </row>
    <row r="38" spans="1:14" ht="12" customHeight="1">
      <c r="A38" s="40" t="s">
        <v>29</v>
      </c>
      <c r="B38" s="43" t="s">
        <v>19</v>
      </c>
      <c r="C38" s="31">
        <v>0.44</v>
      </c>
      <c r="D38" s="31">
        <v>0.51</v>
      </c>
      <c r="E38" s="31">
        <v>1.1599999999999999</v>
      </c>
      <c r="F38" s="31"/>
      <c r="G38" s="31">
        <v>-0.24</v>
      </c>
      <c r="H38" s="31">
        <v>0.03</v>
      </c>
      <c r="I38" s="37">
        <v>3</v>
      </c>
      <c r="J38" s="27">
        <f t="shared" si="0"/>
        <v>0.15686274509803924</v>
      </c>
      <c r="K38" s="31">
        <v>0</v>
      </c>
      <c r="L38" s="31"/>
      <c r="M38" s="43"/>
      <c r="N38" s="43"/>
    </row>
    <row r="39" spans="1:14" ht="12" customHeight="1">
      <c r="A39" s="40" t="s">
        <v>30</v>
      </c>
      <c r="B39" s="43" t="s">
        <v>31</v>
      </c>
      <c r="C39" s="31">
        <v>0.64</v>
      </c>
      <c r="D39" s="31">
        <v>0.5</v>
      </c>
      <c r="E39" s="31">
        <v>0.78</v>
      </c>
      <c r="F39" s="31"/>
      <c r="G39" s="31">
        <v>-0.16</v>
      </c>
      <c r="H39" s="31">
        <v>0.03</v>
      </c>
      <c r="I39" s="37">
        <v>3</v>
      </c>
      <c r="J39" s="27">
        <f t="shared" si="0"/>
        <v>0.16</v>
      </c>
      <c r="K39" s="31">
        <v>0</v>
      </c>
      <c r="L39" s="31"/>
      <c r="M39" s="43"/>
      <c r="N39" s="43"/>
    </row>
    <row r="40" spans="1:14" ht="7" customHeight="1">
      <c r="A40" s="40"/>
      <c r="B40" s="43"/>
      <c r="C40" s="40"/>
      <c r="D40" s="31"/>
      <c r="E40" s="40"/>
      <c r="F40" s="40"/>
      <c r="G40" s="31"/>
      <c r="H40" s="31"/>
      <c r="I40" s="37"/>
      <c r="J40" s="27"/>
      <c r="K40" s="31"/>
      <c r="L40" s="31"/>
      <c r="M40" s="43"/>
      <c r="N40" s="43"/>
    </row>
    <row r="41" spans="1:14" ht="12" customHeight="1">
      <c r="A41" s="44" t="s">
        <v>32</v>
      </c>
      <c r="B41" s="45"/>
      <c r="C41" s="37"/>
      <c r="D41" s="31"/>
      <c r="E41" s="37"/>
      <c r="F41" s="37"/>
      <c r="G41" s="31"/>
      <c r="H41" s="31"/>
      <c r="I41" s="37"/>
      <c r="J41" s="27"/>
      <c r="K41" s="31"/>
      <c r="L41" s="31"/>
      <c r="M41" s="45"/>
      <c r="N41" s="45"/>
    </row>
    <row r="42" spans="1:14" ht="12" customHeight="1">
      <c r="A42" s="40" t="s">
        <v>33</v>
      </c>
      <c r="B42" s="43" t="s">
        <v>70</v>
      </c>
      <c r="C42" s="31">
        <v>0.86</v>
      </c>
      <c r="D42" s="31">
        <v>1.24</v>
      </c>
      <c r="E42" s="31">
        <v>1.45</v>
      </c>
      <c r="F42" s="31"/>
      <c r="G42" s="31">
        <v>-0.09</v>
      </c>
      <c r="H42" s="31">
        <v>0.02</v>
      </c>
      <c r="I42" s="37">
        <v>4</v>
      </c>
      <c r="J42" s="27">
        <f>(0.8/(D42*1000))*100</f>
        <v>6.4516129032258063E-2</v>
      </c>
      <c r="K42" s="31">
        <v>0</v>
      </c>
      <c r="L42" s="31"/>
      <c r="M42" s="43"/>
      <c r="N42" s="43"/>
    </row>
    <row r="43" spans="1:14" ht="12" customHeight="1">
      <c r="A43" s="40" t="s">
        <v>63</v>
      </c>
      <c r="B43" s="43"/>
      <c r="C43" s="31">
        <v>0.86</v>
      </c>
      <c r="D43" s="31">
        <v>1.25</v>
      </c>
      <c r="E43" s="31">
        <v>1.45</v>
      </c>
      <c r="F43" s="48"/>
      <c r="G43" s="31">
        <v>-0.09</v>
      </c>
      <c r="H43" s="31">
        <v>0.02</v>
      </c>
      <c r="I43" s="37">
        <v>3</v>
      </c>
      <c r="J43" s="27">
        <f>(0.8/(D43*1000))*100</f>
        <v>6.4000000000000001E-2</v>
      </c>
      <c r="K43" s="31">
        <v>0</v>
      </c>
      <c r="L43" s="31"/>
      <c r="M43" s="43"/>
      <c r="N43" s="43"/>
    </row>
    <row r="44" spans="1:14" ht="12" customHeight="1">
      <c r="A44" s="40" t="s">
        <v>64</v>
      </c>
      <c r="B44" s="43"/>
      <c r="C44" s="28"/>
      <c r="D44" s="31"/>
      <c r="E44" s="28"/>
      <c r="F44" s="48"/>
      <c r="G44" s="31">
        <v>-0.09</v>
      </c>
      <c r="H44" s="31">
        <v>0.01</v>
      </c>
      <c r="I44" s="37"/>
      <c r="J44" s="27"/>
      <c r="K44" s="31"/>
      <c r="L44" s="31"/>
      <c r="M44" s="43"/>
      <c r="N44" s="43"/>
    </row>
    <row r="45" spans="1:14" ht="12" customHeight="1">
      <c r="A45" s="40" t="s">
        <v>34</v>
      </c>
      <c r="B45" s="43" t="s">
        <v>70</v>
      </c>
      <c r="C45" s="31">
        <v>0.88</v>
      </c>
      <c r="D45" s="31">
        <v>1.99</v>
      </c>
      <c r="E45" s="31">
        <v>2.27</v>
      </c>
      <c r="F45" s="31"/>
      <c r="G45" s="31">
        <v>-0.04</v>
      </c>
      <c r="H45" s="31">
        <v>0.03</v>
      </c>
      <c r="I45" s="37">
        <v>3</v>
      </c>
      <c r="J45" s="27">
        <f t="shared" ref="J45:J58" si="1">(0.8/(D45*1000))*100</f>
        <v>4.0201005025125629E-2</v>
      </c>
      <c r="K45" s="31">
        <v>0</v>
      </c>
      <c r="L45" s="31"/>
      <c r="M45" s="43"/>
      <c r="N45" s="43"/>
    </row>
    <row r="46" spans="1:14" ht="12" customHeight="1">
      <c r="A46" s="40" t="s">
        <v>35</v>
      </c>
      <c r="B46" s="43" t="s">
        <v>71</v>
      </c>
      <c r="C46" s="31">
        <v>0.31</v>
      </c>
      <c r="D46" s="31">
        <v>0.25</v>
      </c>
      <c r="E46" s="31">
        <v>0.82</v>
      </c>
      <c r="F46" s="48"/>
      <c r="G46" s="31">
        <v>0.01</v>
      </c>
      <c r="H46" s="31">
        <v>0.03</v>
      </c>
      <c r="I46" s="37">
        <v>1</v>
      </c>
      <c r="J46" s="27">
        <f t="shared" si="1"/>
        <v>0.32</v>
      </c>
      <c r="K46" s="31">
        <v>0</v>
      </c>
      <c r="L46" s="31"/>
      <c r="M46" s="43"/>
      <c r="N46" s="43"/>
    </row>
    <row r="47" spans="1:14" ht="12" customHeight="1">
      <c r="A47" s="40" t="s">
        <v>55</v>
      </c>
      <c r="B47" s="43" t="s">
        <v>72</v>
      </c>
      <c r="C47" s="31">
        <v>1.2</v>
      </c>
      <c r="D47" s="31">
        <v>0.31</v>
      </c>
      <c r="E47" s="31">
        <v>0.26</v>
      </c>
      <c r="F47" s="31" t="s">
        <v>83</v>
      </c>
      <c r="G47" s="31">
        <v>-0.05</v>
      </c>
      <c r="H47" s="31">
        <v>0.06</v>
      </c>
      <c r="I47" s="37">
        <v>3</v>
      </c>
      <c r="J47" s="27">
        <f t="shared" si="1"/>
        <v>0.25806451612903225</v>
      </c>
      <c r="K47" s="31">
        <v>0</v>
      </c>
      <c r="L47" s="31"/>
      <c r="M47" s="43"/>
      <c r="N47" s="43"/>
    </row>
    <row r="48" spans="1:14" ht="12" customHeight="1">
      <c r="A48" s="40" t="s">
        <v>53</v>
      </c>
      <c r="B48" s="43" t="s">
        <v>72</v>
      </c>
      <c r="C48" s="31">
        <v>1.54</v>
      </c>
      <c r="D48" s="31">
        <v>0.23</v>
      </c>
      <c r="E48" s="31">
        <v>0.15</v>
      </c>
      <c r="F48" s="31" t="s">
        <v>84</v>
      </c>
      <c r="G48" s="31">
        <v>-0.01</v>
      </c>
      <c r="H48" s="31">
        <v>0.03</v>
      </c>
      <c r="I48" s="37">
        <v>3</v>
      </c>
      <c r="J48" s="27">
        <f t="shared" si="1"/>
        <v>0.34782608695652173</v>
      </c>
      <c r="K48" s="31">
        <v>-0.01</v>
      </c>
      <c r="L48" s="31"/>
      <c r="M48" s="43"/>
      <c r="N48" s="43"/>
    </row>
    <row r="49" spans="1:14" ht="12" customHeight="1">
      <c r="A49" s="40" t="s">
        <v>52</v>
      </c>
      <c r="B49" s="43" t="s">
        <v>72</v>
      </c>
      <c r="C49" s="31">
        <v>0.27</v>
      </c>
      <c r="D49" s="31">
        <v>0.25</v>
      </c>
      <c r="E49" s="31">
        <v>0.9</v>
      </c>
      <c r="F49" s="31" t="s">
        <v>85</v>
      </c>
      <c r="G49" s="31">
        <v>-0.21</v>
      </c>
      <c r="H49" s="31">
        <v>0.04</v>
      </c>
      <c r="I49" s="37">
        <v>3</v>
      </c>
      <c r="J49" s="27">
        <f t="shared" si="1"/>
        <v>0.32</v>
      </c>
      <c r="K49" s="31">
        <v>-0.01</v>
      </c>
      <c r="L49" s="31"/>
      <c r="M49" s="43"/>
      <c r="N49" s="43"/>
    </row>
    <row r="50" spans="1:14" ht="12" customHeight="1">
      <c r="A50" s="40" t="s">
        <v>54</v>
      </c>
      <c r="B50" s="43" t="s">
        <v>72</v>
      </c>
      <c r="C50" s="31">
        <v>1.23</v>
      </c>
      <c r="D50" s="31">
        <v>0.08</v>
      </c>
      <c r="E50" s="31">
        <v>0.06</v>
      </c>
      <c r="F50" s="31" t="s">
        <v>86</v>
      </c>
      <c r="G50" s="31">
        <v>0.17</v>
      </c>
      <c r="H50" s="31">
        <v>0.13</v>
      </c>
      <c r="I50" s="37">
        <v>3</v>
      </c>
      <c r="J50" s="27">
        <f t="shared" si="1"/>
        <v>1</v>
      </c>
      <c r="K50" s="31">
        <v>-0.02</v>
      </c>
      <c r="L50" s="31"/>
      <c r="M50" s="43"/>
      <c r="N50" s="43"/>
    </row>
    <row r="51" spans="1:14" ht="12" customHeight="1">
      <c r="A51" s="40" t="s">
        <v>57</v>
      </c>
      <c r="B51" s="43" t="s">
        <v>72</v>
      </c>
      <c r="C51" s="31">
        <v>1.0900000000000001</v>
      </c>
      <c r="D51" s="31">
        <v>0.54</v>
      </c>
      <c r="E51" s="31">
        <v>0.49</v>
      </c>
      <c r="F51" s="31" t="s">
        <v>87</v>
      </c>
      <c r="G51" s="31">
        <v>-0.05</v>
      </c>
      <c r="H51" s="31">
        <v>0.06</v>
      </c>
      <c r="I51" s="37">
        <v>3</v>
      </c>
      <c r="J51" s="27">
        <f t="shared" si="1"/>
        <v>0.14814814814814817</v>
      </c>
      <c r="K51" s="31">
        <v>0</v>
      </c>
      <c r="L51" s="31"/>
      <c r="M51" s="43"/>
      <c r="N51" s="43"/>
    </row>
    <row r="52" spans="1:14" ht="12" customHeight="1">
      <c r="A52" s="40" t="s">
        <v>56</v>
      </c>
      <c r="B52" s="43" t="s">
        <v>72</v>
      </c>
      <c r="C52" s="31">
        <v>1.47</v>
      </c>
      <c r="D52" s="31">
        <v>0.69</v>
      </c>
      <c r="E52" s="31">
        <v>0.47</v>
      </c>
      <c r="F52" s="31" t="s">
        <v>88</v>
      </c>
      <c r="G52" s="31">
        <v>-0.04</v>
      </c>
      <c r="H52" s="31">
        <v>0.06</v>
      </c>
      <c r="I52" s="37">
        <v>3</v>
      </c>
      <c r="J52" s="27">
        <f t="shared" si="1"/>
        <v>0.11594202898550725</v>
      </c>
      <c r="K52" s="31">
        <v>0</v>
      </c>
      <c r="L52" s="31"/>
      <c r="M52" s="43"/>
      <c r="N52" s="43"/>
    </row>
    <row r="53" spans="1:14" ht="12" customHeight="1">
      <c r="A53" s="40" t="s">
        <v>58</v>
      </c>
      <c r="B53" s="43" t="s">
        <v>72</v>
      </c>
      <c r="C53" s="31">
        <v>1</v>
      </c>
      <c r="D53" s="31">
        <v>0.54</v>
      </c>
      <c r="E53" s="31">
        <v>0.54</v>
      </c>
      <c r="F53" s="31" t="s">
        <v>89</v>
      </c>
      <c r="G53" s="31">
        <v>-0.15</v>
      </c>
      <c r="H53" s="31">
        <v>0.09</v>
      </c>
      <c r="I53" s="37">
        <v>3</v>
      </c>
      <c r="J53" s="27">
        <f t="shared" si="1"/>
        <v>0.14814814814814817</v>
      </c>
      <c r="K53" s="31">
        <v>0</v>
      </c>
      <c r="L53" s="31"/>
      <c r="M53" s="43"/>
      <c r="N53" s="43"/>
    </row>
    <row r="54" spans="1:14" ht="12" customHeight="1">
      <c r="A54" s="40" t="s">
        <v>59</v>
      </c>
      <c r="B54" s="43" t="s">
        <v>72</v>
      </c>
      <c r="C54" s="31">
        <v>1.07</v>
      </c>
      <c r="D54" s="31">
        <v>0.26</v>
      </c>
      <c r="E54" s="31">
        <v>0.25</v>
      </c>
      <c r="F54" s="31" t="s">
        <v>90</v>
      </c>
      <c r="G54" s="31">
        <v>-0.13</v>
      </c>
      <c r="H54" s="31">
        <v>0.11</v>
      </c>
      <c r="I54" s="37">
        <v>3</v>
      </c>
      <c r="J54" s="27">
        <f t="shared" si="1"/>
        <v>0.30769230769230771</v>
      </c>
      <c r="K54" s="31">
        <v>0</v>
      </c>
      <c r="L54" s="31"/>
      <c r="M54" s="43"/>
      <c r="N54" s="43"/>
    </row>
    <row r="55" spans="1:14" ht="12" customHeight="1">
      <c r="A55" s="40" t="s">
        <v>60</v>
      </c>
      <c r="B55" s="43" t="s">
        <v>72</v>
      </c>
      <c r="C55" s="31">
        <v>1.45</v>
      </c>
      <c r="D55" s="31">
        <v>0.54</v>
      </c>
      <c r="E55" s="31">
        <v>0.37</v>
      </c>
      <c r="F55" s="31" t="s">
        <v>91</v>
      </c>
      <c r="G55" s="31">
        <v>0.1</v>
      </c>
      <c r="H55" s="31">
        <v>0.14000000000000001</v>
      </c>
      <c r="I55" s="37">
        <v>3</v>
      </c>
      <c r="J55" s="27">
        <f t="shared" si="1"/>
        <v>0.14814814814814817</v>
      </c>
      <c r="K55" s="31">
        <v>0</v>
      </c>
      <c r="L55" s="31"/>
      <c r="M55" s="43"/>
      <c r="N55" s="43"/>
    </row>
    <row r="56" spans="1:14" ht="12" customHeight="1">
      <c r="A56" s="40" t="s">
        <v>36</v>
      </c>
      <c r="B56" s="43" t="s">
        <v>72</v>
      </c>
      <c r="C56" s="31">
        <v>0.69</v>
      </c>
      <c r="D56" s="31">
        <v>0.18</v>
      </c>
      <c r="E56" s="31">
        <v>0.26</v>
      </c>
      <c r="F56" s="31"/>
      <c r="G56" s="31">
        <v>0</v>
      </c>
      <c r="H56" s="31">
        <v>0.04</v>
      </c>
      <c r="I56" s="37">
        <v>4</v>
      </c>
      <c r="J56" s="27">
        <f t="shared" si="1"/>
        <v>0.44444444444444442</v>
      </c>
      <c r="K56" s="31">
        <v>-0.01</v>
      </c>
      <c r="L56" s="31"/>
      <c r="M56" s="43"/>
      <c r="N56" s="43"/>
    </row>
    <row r="57" spans="1:14" ht="12" customHeight="1">
      <c r="A57" s="40" t="s">
        <v>61</v>
      </c>
      <c r="B57" s="43" t="s">
        <v>72</v>
      </c>
      <c r="C57" s="31">
        <v>1.78</v>
      </c>
      <c r="D57" s="31">
        <v>0.47</v>
      </c>
      <c r="E57" s="31">
        <v>0.26</v>
      </c>
      <c r="F57" s="31" t="s">
        <v>92</v>
      </c>
      <c r="G57" s="31">
        <v>-0.19</v>
      </c>
      <c r="H57" s="31">
        <v>0.02</v>
      </c>
      <c r="I57" s="37">
        <v>3</v>
      </c>
      <c r="J57" s="27">
        <f t="shared" si="1"/>
        <v>0.17021276595744683</v>
      </c>
      <c r="K57" s="31">
        <v>0</v>
      </c>
      <c r="L57" s="31"/>
      <c r="M57" s="43"/>
      <c r="N57" s="43"/>
    </row>
    <row r="58" spans="1:14" ht="12" customHeight="1">
      <c r="A58" s="40" t="s">
        <v>69</v>
      </c>
      <c r="B58" s="43" t="s">
        <v>72</v>
      </c>
      <c r="C58" s="31">
        <v>0.74</v>
      </c>
      <c r="D58" s="31">
        <v>0.27</v>
      </c>
      <c r="E58" s="31">
        <v>0.36</v>
      </c>
      <c r="F58" s="31" t="s">
        <v>93</v>
      </c>
      <c r="G58" s="31">
        <v>-0.11</v>
      </c>
      <c r="H58" s="31">
        <v>7.0000000000000007E-2</v>
      </c>
      <c r="I58" s="37">
        <v>1</v>
      </c>
      <c r="J58" s="27">
        <f t="shared" si="1"/>
        <v>0.29629629629629634</v>
      </c>
      <c r="K58" s="31">
        <v>0</v>
      </c>
      <c r="L58" s="31"/>
      <c r="M58" s="43"/>
      <c r="N58" s="43"/>
    </row>
    <row r="59" spans="1:14" ht="7" customHeight="1">
      <c r="A59" s="23"/>
      <c r="B59" s="34"/>
      <c r="C59" s="23"/>
      <c r="D59" s="41"/>
      <c r="E59" s="23"/>
      <c r="F59" s="23"/>
      <c r="G59" s="31"/>
      <c r="H59" s="31"/>
      <c r="I59" s="24"/>
      <c r="J59" s="27"/>
      <c r="K59" s="27"/>
      <c r="L59" s="24"/>
      <c r="M59" s="34"/>
      <c r="N59" s="34"/>
    </row>
    <row r="60" spans="1:14" ht="12" customHeight="1">
      <c r="A60" s="25" t="s">
        <v>37</v>
      </c>
      <c r="B60" s="36"/>
      <c r="C60" s="30"/>
      <c r="D60" s="33"/>
      <c r="E60" s="26"/>
      <c r="F60" s="26"/>
      <c r="G60" s="31"/>
      <c r="H60" s="31"/>
      <c r="I60" s="29"/>
      <c r="J60" s="27"/>
      <c r="K60" s="27"/>
      <c r="L60" s="29"/>
      <c r="M60" s="36"/>
      <c r="N60" s="36"/>
    </row>
    <row r="61" spans="1:14" ht="12" customHeight="1">
      <c r="A61" s="40" t="s">
        <v>38</v>
      </c>
      <c r="B61" s="43" t="s">
        <v>39</v>
      </c>
      <c r="C61" s="7"/>
      <c r="D61" s="31"/>
      <c r="E61" s="31">
        <v>6.09</v>
      </c>
      <c r="F61" s="27" t="s">
        <v>94</v>
      </c>
      <c r="G61" s="31">
        <v>-0.24</v>
      </c>
      <c r="H61" s="31">
        <v>0.05</v>
      </c>
      <c r="I61" s="37">
        <v>1</v>
      </c>
      <c r="J61" s="27"/>
      <c r="K61" s="27"/>
      <c r="L61" s="27" t="s">
        <v>81</v>
      </c>
      <c r="M61" s="37" t="s">
        <v>40</v>
      </c>
      <c r="N61" s="37">
        <v>2</v>
      </c>
    </row>
    <row r="62" spans="1:14" ht="12" customHeight="1">
      <c r="A62" s="40" t="s">
        <v>63</v>
      </c>
      <c r="B62" s="43"/>
      <c r="C62" s="31"/>
      <c r="D62" s="31"/>
      <c r="E62" s="31">
        <v>6.73</v>
      </c>
      <c r="F62" s="46"/>
      <c r="G62" s="31">
        <v>-0.1</v>
      </c>
      <c r="H62" s="31">
        <v>0.03</v>
      </c>
      <c r="I62" s="37">
        <v>8</v>
      </c>
      <c r="J62" s="27"/>
      <c r="K62" s="27"/>
      <c r="L62" s="38"/>
      <c r="M62" s="40"/>
      <c r="N62" s="43"/>
    </row>
    <row r="63" spans="1:14" ht="12" customHeight="1">
      <c r="A63" s="40" t="s">
        <v>64</v>
      </c>
      <c r="B63" s="43"/>
      <c r="C63" s="28"/>
      <c r="D63" s="31"/>
      <c r="E63" s="28"/>
      <c r="F63" s="48"/>
      <c r="G63" s="31">
        <f>AVERAGE(G61:G62)</f>
        <v>-0.16999999999999998</v>
      </c>
      <c r="H63" s="31">
        <f>2*STDEV(G61:G62)</f>
        <v>0.19798989873223333</v>
      </c>
      <c r="I63" s="37"/>
      <c r="J63" s="27"/>
      <c r="K63" s="27"/>
      <c r="L63" s="38"/>
      <c r="M63" s="37"/>
      <c r="N63" s="43"/>
    </row>
    <row r="64" spans="1:14" ht="12" customHeight="1">
      <c r="A64" s="40" t="s">
        <v>41</v>
      </c>
      <c r="B64" s="43" t="s">
        <v>39</v>
      </c>
      <c r="C64" s="31"/>
      <c r="D64" s="31"/>
      <c r="E64" s="31">
        <v>7.3</v>
      </c>
      <c r="F64" s="31" t="s">
        <v>95</v>
      </c>
      <c r="G64" s="31">
        <v>-0.18</v>
      </c>
      <c r="H64" s="31">
        <v>0.03</v>
      </c>
      <c r="I64" s="37">
        <v>2</v>
      </c>
      <c r="J64" s="27"/>
      <c r="K64" s="27"/>
      <c r="L64" s="27" t="s">
        <v>80</v>
      </c>
      <c r="M64" s="37" t="s">
        <v>40</v>
      </c>
      <c r="N64" s="37">
        <v>1.4</v>
      </c>
    </row>
    <row r="65" spans="1:14" ht="12" customHeight="1">
      <c r="A65" s="40" t="s">
        <v>63</v>
      </c>
      <c r="B65" s="43"/>
      <c r="C65" s="31"/>
      <c r="D65" s="31"/>
      <c r="E65" s="31">
        <v>5.39</v>
      </c>
      <c r="F65" s="46"/>
      <c r="G65" s="31">
        <v>-0.17</v>
      </c>
      <c r="H65" s="31">
        <v>0.05</v>
      </c>
      <c r="I65" s="37">
        <v>4</v>
      </c>
      <c r="J65" s="27"/>
      <c r="K65" s="27"/>
      <c r="L65" s="38"/>
      <c r="M65" s="37"/>
      <c r="N65" s="40"/>
    </row>
    <row r="66" spans="1:14" ht="12" customHeight="1">
      <c r="A66" s="40" t="s">
        <v>63</v>
      </c>
      <c r="B66" s="43"/>
      <c r="C66" s="31"/>
      <c r="D66" s="31"/>
      <c r="E66" s="31">
        <v>2.96</v>
      </c>
      <c r="F66" s="46"/>
      <c r="G66" s="31">
        <v>-0.13</v>
      </c>
      <c r="H66" s="31">
        <v>0.02</v>
      </c>
      <c r="I66" s="37">
        <v>1</v>
      </c>
      <c r="J66" s="27"/>
      <c r="K66" s="27"/>
      <c r="L66" s="38"/>
      <c r="M66" s="40"/>
      <c r="N66" s="37"/>
    </row>
    <row r="67" spans="1:14" ht="12" customHeight="1">
      <c r="A67" s="40" t="s">
        <v>64</v>
      </c>
      <c r="B67" s="43"/>
      <c r="C67" s="28"/>
      <c r="D67" s="31"/>
      <c r="E67" s="28"/>
      <c r="F67" s="48"/>
      <c r="G67" s="31">
        <f>AVERAGE(G64:G66)</f>
        <v>-0.16</v>
      </c>
      <c r="H67" s="31">
        <f>2*STDEV(G64:G66)</f>
        <v>5.2915026221292044E-2</v>
      </c>
      <c r="I67" s="37"/>
      <c r="J67" s="27"/>
      <c r="K67" s="27"/>
      <c r="L67" s="38"/>
      <c r="M67" s="37"/>
      <c r="N67" s="37"/>
    </row>
    <row r="68" spans="1:14" ht="12" customHeight="1">
      <c r="A68" s="40" t="s">
        <v>42</v>
      </c>
      <c r="B68" s="43" t="s">
        <v>43</v>
      </c>
      <c r="C68" s="31"/>
      <c r="D68" s="31"/>
      <c r="E68" s="31">
        <v>15.24</v>
      </c>
      <c r="F68" s="31" t="s">
        <v>96</v>
      </c>
      <c r="G68" s="31">
        <v>-0.31</v>
      </c>
      <c r="H68" s="31">
        <v>0.03</v>
      </c>
      <c r="I68" s="37">
        <v>2</v>
      </c>
      <c r="J68" s="27"/>
      <c r="K68" s="27"/>
      <c r="L68" s="27" t="s">
        <v>79</v>
      </c>
      <c r="M68" s="37" t="s">
        <v>44</v>
      </c>
      <c r="N68" s="37">
        <v>0.9</v>
      </c>
    </row>
    <row r="69" spans="1:14" ht="12" customHeight="1">
      <c r="A69" s="40" t="s">
        <v>63</v>
      </c>
      <c r="B69" s="43"/>
      <c r="C69" s="31"/>
      <c r="D69" s="31"/>
      <c r="E69" s="31">
        <v>16.55</v>
      </c>
      <c r="F69" s="46"/>
      <c r="G69" s="31">
        <v>-0.24</v>
      </c>
      <c r="H69" s="31">
        <v>0.03</v>
      </c>
      <c r="I69" s="37">
        <v>7</v>
      </c>
      <c r="J69" s="27"/>
      <c r="K69" s="27"/>
      <c r="L69" s="38"/>
      <c r="M69" s="37"/>
      <c r="N69" s="40"/>
    </row>
    <row r="70" spans="1:14" ht="12" customHeight="1">
      <c r="A70" s="40" t="s">
        <v>63</v>
      </c>
      <c r="B70" s="43"/>
      <c r="C70" s="31"/>
      <c r="D70" s="31"/>
      <c r="E70" s="31">
        <v>15.44</v>
      </c>
      <c r="F70" s="46"/>
      <c r="G70" s="31">
        <v>-0.18</v>
      </c>
      <c r="H70" s="31">
        <v>0.04</v>
      </c>
      <c r="I70" s="37">
        <v>8</v>
      </c>
      <c r="J70" s="27"/>
      <c r="K70" s="27"/>
      <c r="L70" s="38"/>
      <c r="M70" s="40"/>
      <c r="N70" s="40"/>
    </row>
    <row r="71" spans="1:14" ht="12" customHeight="1">
      <c r="A71" s="40" t="s">
        <v>64</v>
      </c>
      <c r="B71" s="43"/>
      <c r="C71" s="28"/>
      <c r="D71" s="31"/>
      <c r="E71" s="28"/>
      <c r="F71" s="48"/>
      <c r="G71" s="31">
        <f>AVERAGE(G68:G70)</f>
        <v>-0.24333333333333332</v>
      </c>
      <c r="H71" s="31">
        <f>2*STDEV(G68:G70)</f>
        <v>0.13012814197295433</v>
      </c>
      <c r="I71" s="37"/>
      <c r="J71" s="27"/>
      <c r="K71" s="27"/>
      <c r="L71" s="38"/>
      <c r="M71" s="37"/>
      <c r="N71" s="40"/>
    </row>
    <row r="72" spans="1:14" ht="12" customHeight="1">
      <c r="A72" s="40" t="s">
        <v>45</v>
      </c>
      <c r="B72" s="43" t="s">
        <v>43</v>
      </c>
      <c r="C72" s="46"/>
      <c r="D72" s="31"/>
      <c r="E72" s="46"/>
      <c r="F72" s="31" t="s">
        <v>97</v>
      </c>
      <c r="G72" s="31">
        <v>-0.27</v>
      </c>
      <c r="H72" s="31">
        <v>0.02</v>
      </c>
      <c r="I72" s="37">
        <v>6</v>
      </c>
      <c r="J72" s="27"/>
      <c r="K72" s="27"/>
      <c r="L72" s="27" t="s">
        <v>78</v>
      </c>
      <c r="M72" s="37" t="s">
        <v>40</v>
      </c>
      <c r="N72" s="37">
        <v>1.2</v>
      </c>
    </row>
    <row r="73" spans="1:14" ht="12" customHeight="1">
      <c r="A73" s="40" t="s">
        <v>63</v>
      </c>
      <c r="B73" s="43"/>
      <c r="C73" s="46"/>
      <c r="D73" s="31"/>
      <c r="E73" s="46"/>
      <c r="F73" s="46"/>
      <c r="G73" s="31">
        <v>-0.28000000000000003</v>
      </c>
      <c r="H73" s="31">
        <v>0.05</v>
      </c>
      <c r="I73" s="37">
        <v>3</v>
      </c>
      <c r="J73" s="27"/>
      <c r="K73" s="27"/>
      <c r="L73" s="38"/>
      <c r="M73" s="40"/>
      <c r="N73" s="37"/>
    </row>
    <row r="74" spans="1:14" ht="12" customHeight="1">
      <c r="A74" s="40" t="s">
        <v>64</v>
      </c>
      <c r="B74" s="43"/>
      <c r="C74" s="28"/>
      <c r="D74" s="31"/>
      <c r="E74" s="28"/>
      <c r="F74" s="48"/>
      <c r="G74" s="31">
        <f>AVERAGE(G72:G73)</f>
        <v>-0.27500000000000002</v>
      </c>
      <c r="H74" s="31">
        <f>2*STDEV(G72:G73)</f>
        <v>1.4142135623730963E-2</v>
      </c>
      <c r="I74" s="37"/>
      <c r="J74" s="27"/>
      <c r="K74" s="27"/>
      <c r="L74" s="38"/>
      <c r="M74" s="37"/>
      <c r="N74" s="40"/>
    </row>
    <row r="75" spans="1:14" ht="12" customHeight="1">
      <c r="A75" s="40" t="s">
        <v>46</v>
      </c>
      <c r="B75" s="43" t="s">
        <v>47</v>
      </c>
      <c r="C75" s="31"/>
      <c r="D75" s="31"/>
      <c r="E75" s="31">
        <v>3.9</v>
      </c>
      <c r="F75" s="31" t="s">
        <v>98</v>
      </c>
      <c r="G75" s="31">
        <v>-0.22</v>
      </c>
      <c r="H75" s="31">
        <v>0.02</v>
      </c>
      <c r="I75" s="37">
        <v>7</v>
      </c>
      <c r="J75" s="27"/>
      <c r="K75" s="27"/>
      <c r="L75" s="27" t="s">
        <v>77</v>
      </c>
      <c r="M75" s="37" t="s">
        <v>48</v>
      </c>
      <c r="N75" s="37">
        <v>0.3</v>
      </c>
    </row>
    <row r="76" spans="1:14" ht="12" customHeight="1">
      <c r="A76" s="40" t="s">
        <v>63</v>
      </c>
      <c r="B76" s="43"/>
      <c r="C76" s="31"/>
      <c r="D76" s="31"/>
      <c r="E76" s="31">
        <v>3.9</v>
      </c>
      <c r="F76" s="46"/>
      <c r="G76" s="31">
        <v>-0.09</v>
      </c>
      <c r="H76" s="31">
        <v>0.02</v>
      </c>
      <c r="I76" s="37">
        <v>2</v>
      </c>
      <c r="J76" s="27"/>
      <c r="K76" s="27"/>
      <c r="L76" s="38"/>
      <c r="M76" s="40"/>
      <c r="N76" s="37"/>
    </row>
    <row r="77" spans="1:14" ht="12" customHeight="1">
      <c r="A77" s="40" t="s">
        <v>64</v>
      </c>
      <c r="B77" s="43"/>
      <c r="C77" s="28"/>
      <c r="D77" s="31"/>
      <c r="E77" s="28"/>
      <c r="F77" s="48"/>
      <c r="G77" s="31">
        <f>AVERAGE(G75:G76)</f>
        <v>-0.155</v>
      </c>
      <c r="H77" s="31">
        <f>2*STDEV(G75:G76)</f>
        <v>0.18384776310850226</v>
      </c>
      <c r="I77" s="37"/>
      <c r="J77" s="27"/>
      <c r="K77" s="27"/>
      <c r="L77" s="38"/>
      <c r="M77" s="37"/>
      <c r="N77" s="40"/>
    </row>
    <row r="78" spans="1:14" ht="12" customHeight="1">
      <c r="A78" s="40" t="s">
        <v>49</v>
      </c>
      <c r="B78" s="43" t="s">
        <v>50</v>
      </c>
      <c r="C78" s="31"/>
      <c r="D78" s="31"/>
      <c r="E78" s="31">
        <v>7.61</v>
      </c>
      <c r="F78" s="31" t="s">
        <v>99</v>
      </c>
      <c r="G78" s="31">
        <v>-0.19</v>
      </c>
      <c r="H78" s="31">
        <v>0.01</v>
      </c>
      <c r="I78" s="37">
        <v>7</v>
      </c>
      <c r="J78" s="27"/>
      <c r="K78" s="27"/>
      <c r="L78" s="27" t="s">
        <v>76</v>
      </c>
      <c r="M78" s="37" t="s">
        <v>51</v>
      </c>
      <c r="N78" s="37" t="s">
        <v>75</v>
      </c>
    </row>
    <row r="79" spans="1:14" ht="12" customHeight="1">
      <c r="A79" s="40" t="s">
        <v>63</v>
      </c>
      <c r="B79" s="40"/>
      <c r="C79" s="31"/>
      <c r="D79" s="31"/>
      <c r="E79" s="31">
        <v>9.39</v>
      </c>
      <c r="F79" s="46"/>
      <c r="G79" s="31">
        <v>-0.09</v>
      </c>
      <c r="H79" s="31">
        <v>0.03</v>
      </c>
      <c r="I79" s="37">
        <v>7</v>
      </c>
      <c r="J79" s="27"/>
      <c r="K79" s="27"/>
      <c r="L79" s="38"/>
      <c r="M79" s="40"/>
      <c r="N79" s="37"/>
    </row>
    <row r="80" spans="1:14" ht="12" customHeight="1">
      <c r="A80" s="40" t="s">
        <v>64</v>
      </c>
      <c r="B80" s="40"/>
      <c r="C80" s="28"/>
      <c r="D80" s="31"/>
      <c r="E80" s="28"/>
      <c r="F80" s="48"/>
      <c r="G80" s="31">
        <f>AVERAGE(G78:G79)</f>
        <v>-0.14000000000000001</v>
      </c>
      <c r="H80" s="31">
        <f>2*STDEV(G78:G79)</f>
        <v>0.14142135623730948</v>
      </c>
      <c r="I80" s="37"/>
      <c r="J80" s="27"/>
      <c r="K80" s="27"/>
      <c r="L80" s="27"/>
      <c r="M80" s="40"/>
      <c r="N80" s="40"/>
    </row>
    <row r="81" spans="1:14" ht="7" customHeight="1">
      <c r="A81" s="10"/>
      <c r="B81" s="10"/>
      <c r="C81" s="11"/>
      <c r="D81" s="11"/>
      <c r="E81" s="11"/>
      <c r="F81" s="10"/>
      <c r="G81" s="2"/>
      <c r="H81" s="2"/>
      <c r="I81" s="2"/>
      <c r="J81" s="10"/>
      <c r="K81" s="10"/>
      <c r="L81" s="10"/>
      <c r="M81" s="10"/>
      <c r="N81" s="10"/>
    </row>
    <row r="82" spans="1:14" ht="7" customHeight="1">
      <c r="D82"/>
      <c r="G82"/>
      <c r="L82"/>
      <c r="M82"/>
    </row>
    <row r="83" spans="1:14" ht="10" customHeight="1">
      <c r="A83" s="59" t="s">
        <v>100</v>
      </c>
      <c r="B83" s="60"/>
      <c r="C83" s="60"/>
      <c r="D83" s="60"/>
      <c r="E83" s="60"/>
      <c r="F83" s="60"/>
      <c r="G83" s="60"/>
      <c r="H83" s="60"/>
      <c r="I83" s="60"/>
      <c r="J83" s="60"/>
      <c r="K83" s="60"/>
      <c r="L83" s="60"/>
      <c r="M83" s="61"/>
      <c r="N83" s="61"/>
    </row>
    <row r="84" spans="1:14" ht="10" customHeight="1">
      <c r="A84" s="60"/>
      <c r="B84" s="60"/>
      <c r="C84" s="60"/>
      <c r="D84" s="60"/>
      <c r="E84" s="60"/>
      <c r="F84" s="60"/>
      <c r="G84" s="60"/>
      <c r="H84" s="60"/>
      <c r="I84" s="60"/>
      <c r="J84" s="60"/>
      <c r="K84" s="60"/>
      <c r="L84" s="60"/>
      <c r="M84" s="61"/>
      <c r="N84" s="61"/>
    </row>
    <row r="85" spans="1:14" ht="10" customHeight="1">
      <c r="A85" s="60"/>
      <c r="B85" s="60"/>
      <c r="C85" s="60"/>
      <c r="D85" s="60"/>
      <c r="E85" s="60"/>
      <c r="F85" s="60"/>
      <c r="G85" s="60"/>
      <c r="H85" s="60"/>
      <c r="I85" s="60"/>
      <c r="J85" s="60"/>
      <c r="K85" s="60"/>
      <c r="L85" s="60"/>
      <c r="M85" s="61"/>
      <c r="N85" s="61"/>
    </row>
    <row r="86" spans="1:14" ht="10" customHeight="1">
      <c r="A86" s="60"/>
      <c r="B86" s="60"/>
      <c r="C86" s="60"/>
      <c r="D86" s="60"/>
      <c r="E86" s="60"/>
      <c r="F86" s="60"/>
      <c r="G86" s="60"/>
      <c r="H86" s="60"/>
      <c r="I86" s="60"/>
      <c r="J86" s="60"/>
      <c r="K86" s="60"/>
      <c r="L86" s="60"/>
      <c r="M86" s="61"/>
      <c r="N86" s="61"/>
    </row>
    <row r="87" spans="1:14">
      <c r="A87" s="60"/>
      <c r="B87" s="60"/>
      <c r="C87" s="60"/>
      <c r="D87" s="60"/>
      <c r="E87" s="60"/>
      <c r="F87" s="60"/>
      <c r="G87" s="60"/>
      <c r="H87" s="60"/>
      <c r="I87" s="60"/>
      <c r="J87" s="60"/>
      <c r="K87" s="60"/>
      <c r="L87" s="60"/>
      <c r="M87" s="61"/>
      <c r="N87" s="61"/>
    </row>
    <row r="88" spans="1:14" ht="40" customHeight="1">
      <c r="A88" s="62"/>
      <c r="B88" s="62"/>
      <c r="C88" s="62"/>
      <c r="D88" s="62"/>
      <c r="E88" s="62"/>
      <c r="F88" s="62"/>
      <c r="G88" s="62"/>
      <c r="H88" s="62"/>
      <c r="I88" s="62"/>
      <c r="J88" s="62"/>
      <c r="K88" s="62"/>
      <c r="L88" s="62"/>
      <c r="M88" s="62"/>
      <c r="N88" s="62"/>
    </row>
    <row r="89" spans="1:14" ht="13">
      <c r="A89" s="39"/>
      <c r="B89" s="39"/>
      <c r="C89" s="39"/>
      <c r="D89" s="39"/>
      <c r="E89" s="39"/>
      <c r="F89" s="39"/>
      <c r="G89" s="39"/>
      <c r="H89" s="39"/>
      <c r="I89" s="39"/>
      <c r="J89" s="51"/>
      <c r="K89" s="51"/>
      <c r="L89" s="39"/>
      <c r="M89" s="16"/>
      <c r="N89" s="4"/>
    </row>
    <row r="90" spans="1:14" ht="13">
      <c r="A90" s="63" t="s">
        <v>104</v>
      </c>
      <c r="B90" s="39"/>
      <c r="C90" s="39"/>
      <c r="D90" s="39"/>
      <c r="E90" s="39"/>
      <c r="F90" s="39"/>
      <c r="G90" s="39"/>
      <c r="H90" s="39"/>
      <c r="I90" s="39"/>
      <c r="J90" s="52"/>
      <c r="K90" s="52"/>
      <c r="L90" s="39"/>
      <c r="M90" s="17"/>
      <c r="N90" s="4"/>
    </row>
    <row r="91" spans="1:14" ht="13">
      <c r="A91" s="64" t="s">
        <v>105</v>
      </c>
      <c r="B91" s="39"/>
      <c r="C91" s="39"/>
      <c r="D91" s="39"/>
      <c r="E91" s="39"/>
      <c r="F91" s="39"/>
      <c r="G91" s="39"/>
      <c r="H91" s="39"/>
      <c r="I91" s="39"/>
      <c r="J91" s="51"/>
      <c r="K91" s="51"/>
      <c r="L91" s="39"/>
      <c r="M91" s="16"/>
      <c r="N91" s="4"/>
    </row>
    <row r="92" spans="1:14" ht="13">
      <c r="A92" s="5"/>
      <c r="B92" s="5"/>
      <c r="C92" s="5"/>
      <c r="D92" s="8"/>
      <c r="E92" s="12"/>
      <c r="F92" s="12"/>
      <c r="G92" s="3"/>
      <c r="H92" s="8"/>
      <c r="I92" s="8"/>
      <c r="J92" s="8"/>
      <c r="K92" s="8"/>
      <c r="L92" s="8"/>
      <c r="M92" s="16"/>
      <c r="N92" s="4"/>
    </row>
    <row r="93" spans="1:14" ht="13">
      <c r="A93" s="13"/>
      <c r="B93" s="13"/>
      <c r="C93" s="13"/>
      <c r="D93" s="9"/>
      <c r="E93" s="9"/>
      <c r="F93" s="9"/>
      <c r="G93" s="14"/>
      <c r="H93" s="9"/>
      <c r="I93" s="9"/>
      <c r="J93" s="9"/>
      <c r="K93" s="9"/>
      <c r="L93" s="9"/>
      <c r="M93" s="17"/>
      <c r="N93" s="4"/>
    </row>
    <row r="94" spans="1:14" ht="13">
      <c r="A94" s="5"/>
      <c r="B94" s="5"/>
      <c r="C94" s="5"/>
      <c r="D94" s="12"/>
      <c r="E94" s="12"/>
      <c r="F94" s="12"/>
      <c r="G94" s="3"/>
      <c r="H94" s="12"/>
      <c r="I94" s="12"/>
      <c r="J94" s="12"/>
      <c r="K94" s="12"/>
      <c r="L94" s="12"/>
      <c r="M94" s="17"/>
    </row>
    <row r="95" spans="1:14" ht="13">
      <c r="A95" s="5"/>
      <c r="B95" s="5"/>
      <c r="C95" s="5"/>
      <c r="D95" s="12"/>
      <c r="E95" s="12"/>
      <c r="F95" s="12"/>
      <c r="G95" s="12"/>
      <c r="H95" s="12"/>
      <c r="I95" s="12"/>
      <c r="J95" s="12"/>
      <c r="K95" s="12"/>
      <c r="L95" s="12"/>
      <c r="M95" s="17"/>
    </row>
    <row r="96" spans="1:14" ht="13">
      <c r="A96" s="5"/>
      <c r="B96" s="5"/>
      <c r="C96" s="5"/>
      <c r="D96" s="12"/>
      <c r="E96" s="12"/>
      <c r="F96" s="12"/>
      <c r="G96" s="12"/>
      <c r="H96" s="12"/>
      <c r="I96" s="12"/>
      <c r="J96" s="12"/>
      <c r="K96" s="12"/>
      <c r="L96" s="12"/>
      <c r="M96" s="17"/>
    </row>
    <row r="97" spans="1:13" ht="13">
      <c r="A97" s="5"/>
      <c r="B97" s="5"/>
      <c r="C97" s="5"/>
      <c r="D97" s="12"/>
      <c r="E97" s="12"/>
      <c r="F97" s="12"/>
      <c r="G97" s="12"/>
      <c r="H97" s="12"/>
      <c r="I97" s="12"/>
      <c r="J97" s="12"/>
      <c r="K97" s="12"/>
      <c r="L97" s="12"/>
      <c r="M97" s="17"/>
    </row>
    <row r="98" spans="1:13" ht="13">
      <c r="A98" s="5"/>
      <c r="B98" s="5"/>
      <c r="C98" s="5"/>
      <c r="D98" s="12"/>
      <c r="E98" s="12"/>
      <c r="F98" s="12"/>
      <c r="G98" s="12"/>
      <c r="H98" s="12"/>
      <c r="I98" s="12"/>
      <c r="J98" s="12"/>
      <c r="K98" s="12"/>
      <c r="L98" s="12"/>
      <c r="M98" s="17"/>
    </row>
  </sheetData>
  <mergeCells count="2">
    <mergeCell ref="A7:N7"/>
    <mergeCell ref="A83:N88"/>
  </mergeCells>
  <phoneticPr fontId="5" type="noConversion"/>
  <pageMargins left="0.75000000000000011" right="0.75000000000000011" top="1" bottom="1" header="0.5" footer="0.5"/>
  <pageSetup paperSize="9" scale="60" fitToHeight="2" orientation="portrait" horizontalDpi="4294967292" verticalDpi="4294967292" r:id="rId1"/>
  <drawing r:id="rId2"/>
  <extLst>
    <ext xmlns:mx="http://schemas.microsoft.com/office/mac/excel/2008/main" uri="{64002731-A6B0-56B0-2670-7721B7C09600}">
      <mx:PLV Mode="0" OnePage="0" WScale="7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TableS2-Meteorites</vt:lpstr>
      <vt:lpstr>'TableS2-Meteorites'!Print_Area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Creech</dc:creator>
  <cp:lastModifiedBy>Marie-Aude</cp:lastModifiedBy>
  <cp:lastPrinted>2016-05-02T08:55:38Z</cp:lastPrinted>
  <dcterms:created xsi:type="dcterms:W3CDTF">2015-05-21T07:05:59Z</dcterms:created>
  <dcterms:modified xsi:type="dcterms:W3CDTF">2016-10-31T09:56:34Z</dcterms:modified>
</cp:coreProperties>
</file>