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3n2\GPL1724 Dahl\Ppts and tables\"/>
    </mc:Choice>
  </mc:AlternateContent>
  <bookViews>
    <workbookView xWindow="0" yWindow="0" windowWidth="20490" windowHeight="7530" tabRatio="500"/>
  </bookViews>
  <sheets>
    <sheet name="Table S-19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L46" i="1"/>
  <c r="H45" i="1"/>
  <c r="L45" i="1"/>
  <c r="H44" i="1"/>
  <c r="L44" i="1"/>
  <c r="H43" i="1"/>
  <c r="L43" i="1"/>
  <c r="H42" i="1"/>
  <c r="L42" i="1"/>
  <c r="H41" i="1"/>
  <c r="L41" i="1"/>
  <c r="H40" i="1"/>
  <c r="L40" i="1"/>
  <c r="H39" i="1"/>
  <c r="L39" i="1"/>
  <c r="H38" i="1"/>
  <c r="L38" i="1"/>
  <c r="H36" i="1"/>
  <c r="L36" i="1"/>
  <c r="H35" i="1"/>
  <c r="L35" i="1"/>
  <c r="H34" i="1"/>
  <c r="L34" i="1"/>
  <c r="H33" i="1"/>
  <c r="L33" i="1"/>
  <c r="H32" i="1"/>
  <c r="L32" i="1"/>
  <c r="H31" i="1"/>
  <c r="L31" i="1"/>
  <c r="H30" i="1"/>
  <c r="L30" i="1"/>
  <c r="H29" i="1"/>
  <c r="L29" i="1"/>
  <c r="H28" i="1"/>
  <c r="L28" i="1"/>
  <c r="H27" i="1"/>
  <c r="L27" i="1"/>
  <c r="L25" i="1"/>
  <c r="L24" i="1"/>
  <c r="L23" i="1"/>
  <c r="L22" i="1"/>
  <c r="L21" i="1"/>
  <c r="L20" i="1"/>
  <c r="L19" i="1"/>
  <c r="L18" i="1"/>
  <c r="L16" i="1"/>
  <c r="L15" i="1"/>
  <c r="L14" i="1"/>
  <c r="L13" i="1"/>
  <c r="H17" i="1"/>
  <c r="L17" i="1"/>
</calcChain>
</file>

<file path=xl/sharedStrings.xml><?xml version="1.0" encoding="utf-8"?>
<sst xmlns="http://schemas.openxmlformats.org/spreadsheetml/2006/main" count="66" uniqueCount="62">
  <si>
    <t>Sample</t>
  </si>
  <si>
    <t>Strat. height (m)</t>
  </si>
  <si>
    <t>Th (ppb)</t>
  </si>
  <si>
    <t>U (ppb)</t>
  </si>
  <si>
    <t>U/Th</t>
  </si>
  <si>
    <t>n</t>
  </si>
  <si>
    <t>Mg/Ca</t>
  </si>
  <si>
    <t>Al/Ca</t>
  </si>
  <si>
    <t>Fe/Ca</t>
  </si>
  <si>
    <t>Sukharikha River Section (A), Krasnoporog Fm</t>
  </si>
  <si>
    <t>A393</t>
  </si>
  <si>
    <t>A388</t>
  </si>
  <si>
    <t>A384</t>
  </si>
  <si>
    <t>A379</t>
  </si>
  <si>
    <t>A376</t>
  </si>
  <si>
    <t>A372</t>
  </si>
  <si>
    <t xml:space="preserve"> - rpt</t>
  </si>
  <si>
    <t>A368</t>
  </si>
  <si>
    <t>A366</t>
  </si>
  <si>
    <t>A364</t>
  </si>
  <si>
    <t>A361</t>
  </si>
  <si>
    <t>A358</t>
  </si>
  <si>
    <t>Malaya Kuonamka River Section (K3), Emyaksin Fm</t>
  </si>
  <si>
    <t>K3-18P</t>
  </si>
  <si>
    <t>K3-22P</t>
  </si>
  <si>
    <t>K3-26P</t>
  </si>
  <si>
    <t>K3-28P</t>
  </si>
  <si>
    <t>K3-30P</t>
  </si>
  <si>
    <t>K3-32P</t>
  </si>
  <si>
    <t>K3-35P</t>
  </si>
  <si>
    <t>K3-37P</t>
  </si>
  <si>
    <t>K3-39P</t>
  </si>
  <si>
    <t>K3-41P</t>
  </si>
  <si>
    <t>Bol'shaya Kuonamka (K6), Emyaksin Fm</t>
  </si>
  <si>
    <t>K6-24</t>
  </si>
  <si>
    <t>K6-27</t>
  </si>
  <si>
    <t>K6-30</t>
  </si>
  <si>
    <t>K6-31A</t>
  </si>
  <si>
    <t>K6-34</t>
  </si>
  <si>
    <t>K6-35</t>
  </si>
  <si>
    <t>K6-38</t>
  </si>
  <si>
    <t>K6-39</t>
  </si>
  <si>
    <t>K6-40</t>
  </si>
  <si>
    <t>SRM-1d</t>
  </si>
  <si>
    <t>SRM-1d †</t>
  </si>
  <si>
    <t>COQ-1 †</t>
  </si>
  <si>
    <t>BCR-2 †</t>
  </si>
  <si>
    <t>± 2SE (‰)</t>
  </si>
  <si>
    <t>Reference materials</t>
  </si>
  <si>
    <r>
      <t>Samples marked with † are whole-rock analysis, all others are mild acetic leaches (see methods for details).</t>
    </r>
    <r>
      <rPr>
        <vertAlign val="superscript"/>
        <sz val="10"/>
        <color theme="1"/>
        <rFont val="Times New Roman"/>
        <family val="1"/>
      </rPr>
      <t/>
    </r>
  </si>
  <si>
    <t>Mn/Sr</t>
  </si>
  <si>
    <t>Sr/Ca</t>
  </si>
  <si>
    <r>
      <t>δ</t>
    </r>
    <r>
      <rPr>
        <b/>
        <vertAlign val="superscript"/>
        <sz val="10"/>
        <color rgb="FF000000"/>
        <rFont val="Arial"/>
        <family val="2"/>
      </rPr>
      <t>238</t>
    </r>
    <r>
      <rPr>
        <b/>
        <sz val="10"/>
        <color rgb="FF000000"/>
        <rFont val="Arial"/>
        <family val="2"/>
      </rPr>
      <t>U (‰)</t>
    </r>
  </si>
  <si>
    <r>
      <t>U EF</t>
    </r>
    <r>
      <rPr>
        <b/>
        <vertAlign val="subscript"/>
        <sz val="10"/>
        <color rgb="FF000000"/>
        <rFont val="Arial"/>
        <family val="2"/>
      </rPr>
      <t xml:space="preserve">Th </t>
    </r>
    <r>
      <rPr>
        <b/>
        <vertAlign val="superscript"/>
        <sz val="10"/>
        <color rgb="FF000000"/>
        <rFont val="Arial"/>
        <family val="2"/>
      </rPr>
      <t>ƒ</t>
    </r>
  </si>
  <si>
    <r>
      <t>IAPSO seawater</t>
    </r>
    <r>
      <rPr>
        <vertAlign val="superscript"/>
        <sz val="10"/>
        <color rgb="FF000000"/>
        <rFont val="Arial"/>
        <family val="2"/>
      </rPr>
      <t>¬</t>
    </r>
  </si>
  <si>
    <r>
      <rPr>
        <vertAlign val="superscript"/>
        <sz val="10"/>
        <color theme="1"/>
        <rFont val="Arial"/>
        <family val="2"/>
      </rPr>
      <t>ƒ)</t>
    </r>
    <r>
      <rPr>
        <sz val="10"/>
        <color theme="1"/>
        <rFont val="Arial"/>
        <family val="2"/>
      </rPr>
      <t xml:space="preserve"> Uranium Enrichment factor is calculated as follows: U EF</t>
    </r>
    <r>
      <rPr>
        <vertAlign val="sub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= (U/Th) /(U/Th)</t>
    </r>
    <r>
      <rPr>
        <vertAlign val="subscript"/>
        <sz val="10"/>
        <color theme="1"/>
        <rFont val="Arial"/>
        <family val="2"/>
      </rPr>
      <t>UCC</t>
    </r>
    <r>
      <rPr>
        <sz val="10"/>
        <color theme="1"/>
        <rFont val="Arial"/>
        <family val="2"/>
      </rPr>
      <t>, where the UCC stands for upper continental crust with a U/Th = 0.26</t>
    </r>
  </si>
  <si>
    <t>Age* (Ma)</t>
  </si>
  <si>
    <r>
      <rPr>
        <vertAlign val="superscript"/>
        <sz val="10"/>
        <color theme="1"/>
        <rFont val="Arial"/>
        <family val="2"/>
      </rPr>
      <t>¬)</t>
    </r>
    <r>
      <rPr>
        <sz val="10"/>
        <color theme="1"/>
        <rFont val="Arial"/>
        <family val="2"/>
      </rPr>
      <t xml:space="preserve"> The processing of IAPSO seawater followed the procedure of Weyer </t>
    </r>
    <r>
      <rPr>
        <i/>
        <sz val="10"/>
        <color theme="1"/>
        <rFont val="Arial"/>
        <family val="2"/>
      </rPr>
      <t>et al</t>
    </r>
    <r>
      <rPr>
        <sz val="10"/>
        <color theme="1"/>
        <rFont val="Arial"/>
        <family val="2"/>
      </rPr>
      <t>. (2008).</t>
    </r>
  </si>
  <si>
    <r>
      <t xml:space="preserve">Dahl </t>
    </r>
    <r>
      <rPr>
        <i/>
        <sz val="10"/>
        <color indexed="8"/>
        <rFont val="Calibri"/>
        <family val="2"/>
      </rPr>
      <t>et al.</t>
    </r>
    <r>
      <rPr>
        <sz val="10"/>
        <color indexed="8"/>
        <rFont val="Calibri"/>
        <family val="2"/>
      </rPr>
      <t xml:space="preserve"> (2017) </t>
    </r>
    <r>
      <rPr>
        <i/>
        <sz val="10"/>
        <color indexed="8"/>
        <rFont val="Calibri"/>
        <family val="2"/>
      </rPr>
      <t xml:space="preserve">Geochem. Persp. Let. </t>
    </r>
    <r>
      <rPr>
        <sz val="10"/>
        <color indexed="8"/>
        <rFont val="Calibri"/>
        <family val="2"/>
      </rPr>
      <t xml:space="preserve">3, 210-220  | doi: 10.7185/geochemlet.1724
</t>
    </r>
  </si>
  <si>
    <t xml:space="preserve">© 2017 European Association of Geochemistry
</t>
  </si>
  <si>
    <r>
      <t xml:space="preserve">Table S-19 </t>
    </r>
    <r>
      <rPr>
        <sz val="12"/>
        <color theme="1"/>
        <rFont val="Arial"/>
        <family val="2"/>
      </rPr>
      <t>Elemental and isotope data for samples from the Sukharikha River Section. Reference materials include IAPSO seawater, argillaceous limestone (SRM-1d), carbonatite (COQ-1) and Columbia River basalt (BCR-2). rpt = repeated analyses.</t>
    </r>
  </si>
  <si>
    <r>
      <t>*Age model based on δ</t>
    </r>
    <r>
      <rPr>
        <vertAlign val="superscript"/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C chemostratigraphy after Maloof </t>
    </r>
    <r>
      <rPr>
        <i/>
        <sz val="10"/>
        <color theme="1"/>
        <rFont val="Arial"/>
        <family val="2"/>
      </rPr>
      <t xml:space="preserve">et al. </t>
    </r>
    <r>
      <rPr>
        <sz val="10"/>
        <color theme="1"/>
        <rFont val="Arial"/>
        <family val="2"/>
      </rPr>
      <t>(2010a).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</si>
</sst>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6" fillId="0" borderId="2" xfId="0" applyFont="1" applyBorder="1"/>
    <xf numFmtId="0" fontId="10" fillId="0" borderId="0" xfId="0" applyFont="1" applyAlignment="1">
      <alignment vertical="center" wrapText="1"/>
    </xf>
    <xf numFmtId="1" fontId="6" fillId="0" borderId="0" xfId="0" applyNumberFormat="1" applyFont="1"/>
    <xf numFmtId="164" fontId="6" fillId="0" borderId="0" xfId="0" applyNumberFormat="1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wrapText="1"/>
    </xf>
    <xf numFmtId="0" fontId="16" fillId="0" borderId="0" xfId="0" applyFont="1" applyBorder="1" applyAlignment="1">
      <alignment vertical="center"/>
    </xf>
    <xf numFmtId="0" fontId="19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</cellXfs>
  <cellStyles count="1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2895888014001"/>
          <c:y val="7.8703703703703706E-2"/>
          <c:w val="0.788150262467191"/>
          <c:h val="0.71296296296296302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47625">
              <a:noFill/>
            </a:ln>
          </c:spPr>
          <c:xVal>
            <c:numRef>
              <c:f>'Table S-19'!$P$13:$P$25</c:f>
              <c:numCache>
                <c:formatCode>0.00</c:formatCode>
                <c:ptCount val="13"/>
                <c:pt idx="0">
                  <c:v>0.44718673978994627</c:v>
                </c:pt>
                <c:pt idx="1">
                  <c:v>0.64885913982173749</c:v>
                </c:pt>
                <c:pt idx="2">
                  <c:v>0.81929016789266018</c:v>
                </c:pt>
                <c:pt idx="3">
                  <c:v>0.89007058253630755</c:v>
                </c:pt>
                <c:pt idx="5">
                  <c:v>0.88516999948846042</c:v>
                </c:pt>
                <c:pt idx="7">
                  <c:v>0.75835848446288279</c:v>
                </c:pt>
                <c:pt idx="8">
                  <c:v>0.5626552636692066</c:v>
                </c:pt>
                <c:pt idx="9">
                  <c:v>0.52045454669531788</c:v>
                </c:pt>
                <c:pt idx="10">
                  <c:v>0.5212934942305828</c:v>
                </c:pt>
                <c:pt idx="11">
                  <c:v>0.45849733285316635</c:v>
                </c:pt>
                <c:pt idx="12">
                  <c:v>0.70909051903321174</c:v>
                </c:pt>
              </c:numCache>
            </c:numRef>
          </c:xVal>
          <c:yVal>
            <c:numRef>
              <c:f>'Table S-19'!$I$13:$I$25</c:f>
              <c:numCache>
                <c:formatCode>General</c:formatCode>
                <c:ptCount val="13"/>
                <c:pt idx="0">
                  <c:v>-0.66700000000000004</c:v>
                </c:pt>
                <c:pt idx="1">
                  <c:v>-0.68600000000000005</c:v>
                </c:pt>
                <c:pt idx="2">
                  <c:v>-0.6</c:v>
                </c:pt>
                <c:pt idx="3">
                  <c:v>-0.433</c:v>
                </c:pt>
                <c:pt idx="5">
                  <c:v>-0.63</c:v>
                </c:pt>
                <c:pt idx="6">
                  <c:v>-0.51700000000000002</c:v>
                </c:pt>
                <c:pt idx="8">
                  <c:v>-0.432</c:v>
                </c:pt>
                <c:pt idx="9">
                  <c:v>-0.54200000000000004</c:v>
                </c:pt>
                <c:pt idx="10">
                  <c:v>-0.625</c:v>
                </c:pt>
                <c:pt idx="11">
                  <c:v>-0.56899999999999995</c:v>
                </c:pt>
                <c:pt idx="12">
                  <c:v>-0.64300000000000002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54-42AE-A8FE-1CA8E4E087C6}"/>
            </c:ext>
          </c:extLst>
        </c:ser>
        <c:ser>
          <c:idx val="1"/>
          <c:order val="1"/>
          <c:tx>
            <c:v>Typical diagenetic alteration threshold</c:v>
          </c:tx>
          <c:spPr>
            <a:ln w="317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'Table S-19'!$V$12:$V$13</c:f>
              <c:numCache>
                <c:formatCode>General</c:formatCode>
                <c:ptCount val="2"/>
              </c:numCache>
            </c:numRef>
          </c:xVal>
          <c:yVal>
            <c:numRef>
              <c:f>'Table S-19'!$U$12:$U$13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54-42AE-A8FE-1CA8E4E0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75008"/>
        <c:axId val="155624248"/>
      </c:scatterChart>
      <c:valAx>
        <c:axId val="208075008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Times New Roman"/>
                    <a:cs typeface="Times New Roman"/>
                  </a:defRPr>
                </a:pPr>
                <a:r>
                  <a:rPr lang="en-US" sz="1600">
                    <a:latin typeface="Times New Roman"/>
                    <a:cs typeface="Times New Roman"/>
                  </a:rPr>
                  <a:t>Mn/Sr</a:t>
                </a:r>
              </a:p>
            </c:rich>
          </c:tx>
          <c:layout>
            <c:manualLayout>
              <c:xMode val="edge"/>
              <c:yMode val="edge"/>
              <c:x val="0.46048250218722703"/>
              <c:y val="0.87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5624248"/>
        <c:crossesAt val="-0.8"/>
        <c:crossBetween val="midCat"/>
      </c:valAx>
      <c:valAx>
        <c:axId val="155624248"/>
        <c:scaling>
          <c:orientation val="minMax"/>
          <c:min val="-0.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Times New Roman"/>
                    <a:cs typeface="Times New Roman"/>
                  </a:defRPr>
                </a:pPr>
                <a:r>
                  <a:rPr lang="en-US" sz="1600">
                    <a:latin typeface="Symbol" charset="2"/>
                    <a:cs typeface="Symbol" charset="2"/>
                  </a:rPr>
                  <a:t>d</a:t>
                </a:r>
                <a:r>
                  <a:rPr lang="en-US" sz="1600" baseline="30000">
                    <a:latin typeface="Times New Roman"/>
                    <a:cs typeface="Times New Roman"/>
                  </a:rPr>
                  <a:t>238</a:t>
                </a:r>
                <a:r>
                  <a:rPr lang="en-US" sz="1600">
                    <a:latin typeface="Times New Roman"/>
                    <a:cs typeface="Times New Roman"/>
                  </a:rPr>
                  <a:t>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0750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66319663167104104"/>
          <c:y val="4.6296296296296302E-3"/>
          <c:w val="0.33193985126859099"/>
          <c:h val="0.20571087704946001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812800</xdr:colOff>
      <xdr:row>10</xdr:row>
      <xdr:rowOff>146050</xdr:rowOff>
    </xdr:from>
    <xdr:to>
      <xdr:col>28</xdr:col>
      <xdr:colOff>431800</xdr:colOff>
      <xdr:row>26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3</xdr:col>
      <xdr:colOff>581025</xdr:colOff>
      <xdr:row>4</xdr:row>
      <xdr:rowOff>142875</xdr:rowOff>
    </xdr:to>
    <xdr:pic>
      <xdr:nvPicPr>
        <xdr:cNvPr id="3" name="Image 2" descr="GeoPerspLetters_logo_250.png">
          <a:extLst>
            <a:ext uri="{FF2B5EF4-FFF2-40B4-BE49-F238E27FC236}">
              <a16:creationId xmlns:a16="http://schemas.microsoft.com/office/drawing/2014/main" id="{B85765A6-0D87-48DE-8F1C-1251ACB89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019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314325</xdr:colOff>
      <xdr:row>0</xdr:row>
      <xdr:rowOff>133350</xdr:rowOff>
    </xdr:from>
    <xdr:to>
      <xdr:col>17</xdr:col>
      <xdr:colOff>76199</xdr:colOff>
      <xdr:row>4</xdr:row>
      <xdr:rowOff>83083</xdr:rowOff>
    </xdr:to>
    <xdr:sp macro="" textlink="">
      <xdr:nvSpPr>
        <xdr:cNvPr id="5" name="ZoneTexte 3">
          <a:extLst>
            <a:ext uri="{FF2B5EF4-FFF2-40B4-BE49-F238E27FC236}">
              <a16:creationId xmlns:a16="http://schemas.microsoft.com/office/drawing/2014/main" id="{90A691C2-3BC9-4908-BD0D-D57DBC93B2F4}"/>
            </a:ext>
          </a:extLst>
        </xdr:cNvPr>
        <xdr:cNvSpPr txBox="1">
          <a:spLocks noChangeArrowheads="1"/>
        </xdr:cNvSpPr>
      </xdr:nvSpPr>
      <xdr:spPr bwMode="auto">
        <a:xfrm>
          <a:off x="5924550" y="133350"/>
          <a:ext cx="4562474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rtl="0" eaLnBrk="1" fontAlgn="base" hangingPunct="0"/>
          <a:r>
            <a:rPr lang="fr-FR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ＭＳ Ｐゴシック" panose="020B0600070205080204" pitchFamily="34" charset="-128"/>
              <a:cs typeface="Arial" panose="020B0604020202020204" pitchFamily="34" charset="0"/>
            </a:rPr>
            <a:t>Dahl </a:t>
          </a:r>
          <a:r>
            <a:rPr lang="fr-FR" sz="1400" b="1" i="1" kern="1200">
              <a:solidFill>
                <a:schemeClr val="tx1"/>
              </a:solidFill>
              <a:effectLst/>
              <a:latin typeface="Arial" panose="020B0604020202020204" pitchFamily="34" charset="0"/>
              <a:ea typeface="ＭＳ Ｐゴシック" panose="020B0600070205080204" pitchFamily="34" charset="-128"/>
              <a:cs typeface="Arial" panose="020B0604020202020204" pitchFamily="34" charset="0"/>
            </a:rPr>
            <a:t>et al.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ＭＳ Ｐゴシック" panose="020B0600070205080204" pitchFamily="34" charset="-128"/>
              <a:cs typeface="Arial" panose="020B0604020202020204" pitchFamily="34" charset="0"/>
            </a:rPr>
            <a:t>Reorganisation of Earth's biogeochemical cycles briefly oxygenated the oceans 520 Myr ago</a:t>
          </a:r>
          <a:endParaRPr lang="en-GB" sz="1400" kern="1200">
            <a:solidFill>
              <a:schemeClr val="tx1"/>
            </a:solidFill>
            <a:effectLst/>
            <a:latin typeface="Arial" panose="020B0604020202020204" pitchFamily="34" charset="0"/>
            <a:ea typeface="ＭＳ Ｐゴシック" panose="020B0600070205080204" pitchFamily="34" charset="-128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V69"/>
  <sheetViews>
    <sheetView tabSelected="1" workbookViewId="0">
      <selection activeCell="F57" sqref="F57"/>
    </sheetView>
  </sheetViews>
  <sheetFormatPr baseColWidth="10" defaultColWidth="11" defaultRowHeight="15" x14ac:dyDescent="0.2"/>
  <cols>
    <col min="1" max="1" width="11" style="2"/>
    <col min="2" max="2" width="5" style="2" customWidth="1"/>
    <col min="3" max="3" width="3.875" style="2" customWidth="1"/>
    <col min="4" max="4" width="10.75" style="2" customWidth="1"/>
    <col min="5" max="5" width="10.125" style="2" customWidth="1"/>
    <col min="6" max="6" width="9.75" style="2" customWidth="1"/>
    <col min="7" max="8" width="7" style="2" customWidth="1"/>
    <col min="9" max="9" width="9.125" style="2" customWidth="1"/>
    <col min="10" max="10" width="8.875" style="2" customWidth="1"/>
    <col min="11" max="11" width="7.125" style="2" customWidth="1"/>
    <col min="12" max="12" width="8.25" style="2" customWidth="1"/>
    <col min="13" max="13" width="7.5" style="2" customWidth="1"/>
    <col min="14" max="14" width="8.25" style="2" customWidth="1"/>
    <col min="15" max="15" width="7.5" style="2" customWidth="1"/>
    <col min="16" max="16" width="8.375" style="2" customWidth="1"/>
    <col min="17" max="17" width="7.125" style="2" customWidth="1"/>
    <col min="18" max="16384" width="11" style="2"/>
  </cols>
  <sheetData>
    <row r="8" spans="1:17" s="29" customFormat="1" ht="35.25" customHeight="1" x14ac:dyDescent="0.2">
      <c r="A8" s="38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75" thickBot="1" x14ac:dyDescent="0.25"/>
    <row r="10" spans="1:17" x14ac:dyDescent="0.2">
      <c r="A10" s="32" t="s">
        <v>0</v>
      </c>
      <c r="B10" s="32"/>
      <c r="C10" s="40" t="s">
        <v>1</v>
      </c>
      <c r="D10" s="40"/>
      <c r="E10" s="32" t="s">
        <v>56</v>
      </c>
      <c r="F10" s="32" t="s">
        <v>2</v>
      </c>
      <c r="G10" s="32" t="s">
        <v>3</v>
      </c>
      <c r="H10" s="32" t="s">
        <v>4</v>
      </c>
      <c r="I10" s="32" t="s">
        <v>52</v>
      </c>
      <c r="J10" s="32" t="s">
        <v>47</v>
      </c>
      <c r="K10" s="32" t="s">
        <v>5</v>
      </c>
      <c r="L10" s="32" t="s">
        <v>53</v>
      </c>
      <c r="M10" s="32" t="s">
        <v>6</v>
      </c>
      <c r="N10" s="32" t="s">
        <v>7</v>
      </c>
      <c r="O10" s="32" t="s">
        <v>8</v>
      </c>
      <c r="P10" s="32" t="s">
        <v>50</v>
      </c>
      <c r="Q10" s="32" t="s">
        <v>51</v>
      </c>
    </row>
    <row r="11" spans="1:17" ht="15.75" thickBot="1" x14ac:dyDescent="0.25">
      <c r="A11" s="33"/>
      <c r="B11" s="33"/>
      <c r="C11" s="41"/>
      <c r="D11" s="4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x14ac:dyDescent="0.2">
      <c r="A12" s="3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7" x14ac:dyDescent="0.2">
      <c r="A13" s="34" t="s">
        <v>10</v>
      </c>
      <c r="B13" s="34"/>
      <c r="C13" s="34"/>
      <c r="D13" s="4">
        <v>624.6</v>
      </c>
      <c r="E13" s="5">
        <v>519.80999999999995</v>
      </c>
      <c r="F13" s="5">
        <v>301</v>
      </c>
      <c r="G13" s="5">
        <v>93</v>
      </c>
      <c r="H13" s="5">
        <v>0.31</v>
      </c>
      <c r="I13" s="5">
        <v>-0.66700000000000004</v>
      </c>
      <c r="J13" s="5">
        <v>3.2000000000000001E-2</v>
      </c>
      <c r="K13" s="5">
        <v>5</v>
      </c>
      <c r="L13" s="6">
        <f t="shared" ref="L13:L16" si="0">H13/0.262-1</f>
        <v>0.18320610687022887</v>
      </c>
      <c r="M13" s="5">
        <v>0</v>
      </c>
      <c r="N13" s="5">
        <v>0</v>
      </c>
      <c r="O13" s="5">
        <v>0</v>
      </c>
      <c r="P13" s="7">
        <v>0.44718673978994627</v>
      </c>
      <c r="Q13" s="8">
        <v>1.4594524599949466E-3</v>
      </c>
    </row>
    <row r="14" spans="1:17" x14ac:dyDescent="0.2">
      <c r="A14" s="34" t="s">
        <v>11</v>
      </c>
      <c r="B14" s="34"/>
      <c r="C14" s="34"/>
      <c r="D14" s="4">
        <v>619.6</v>
      </c>
      <c r="E14" s="9">
        <v>519.98</v>
      </c>
      <c r="F14" s="5">
        <v>249</v>
      </c>
      <c r="G14" s="5">
        <v>83</v>
      </c>
      <c r="H14" s="5">
        <v>0.33</v>
      </c>
      <c r="I14" s="5">
        <v>-0.68600000000000005</v>
      </c>
      <c r="J14" s="5">
        <v>2.1000000000000001E-2</v>
      </c>
      <c r="K14" s="5">
        <v>5</v>
      </c>
      <c r="L14" s="6">
        <f t="shared" si="0"/>
        <v>0.25954198473282442</v>
      </c>
      <c r="M14" s="5">
        <v>0</v>
      </c>
      <c r="N14" s="5">
        <v>0</v>
      </c>
      <c r="O14" s="5">
        <v>0</v>
      </c>
      <c r="P14" s="7">
        <v>0.64885913982173749</v>
      </c>
      <c r="Q14" s="8">
        <v>1.3026691153346902E-3</v>
      </c>
    </row>
    <row r="15" spans="1:17" x14ac:dyDescent="0.2">
      <c r="A15" s="34" t="s">
        <v>12</v>
      </c>
      <c r="B15" s="34"/>
      <c r="C15" s="34"/>
      <c r="D15" s="4">
        <v>615.6</v>
      </c>
      <c r="E15" s="9">
        <v>520.12</v>
      </c>
      <c r="F15" s="5">
        <v>408</v>
      </c>
      <c r="G15" s="5">
        <v>39</v>
      </c>
      <c r="H15" s="5">
        <v>0.09</v>
      </c>
      <c r="I15" s="5">
        <v>-0.6</v>
      </c>
      <c r="J15" s="5">
        <v>0.02</v>
      </c>
      <c r="K15" s="5">
        <v>1</v>
      </c>
      <c r="L15" s="6">
        <f t="shared" si="0"/>
        <v>-0.65648854961832059</v>
      </c>
      <c r="M15" s="5">
        <v>0</v>
      </c>
      <c r="N15" s="5">
        <v>0</v>
      </c>
      <c r="O15" s="5">
        <v>0</v>
      </c>
      <c r="P15" s="7">
        <v>0.81929016789266018</v>
      </c>
      <c r="Q15" s="8">
        <v>1.2460393887835765E-3</v>
      </c>
    </row>
    <row r="16" spans="1:17" x14ac:dyDescent="0.2">
      <c r="A16" s="34" t="s">
        <v>13</v>
      </c>
      <c r="B16" s="34"/>
      <c r="C16" s="34"/>
      <c r="D16" s="4">
        <v>610.6</v>
      </c>
      <c r="E16" s="9">
        <v>520.29</v>
      </c>
      <c r="F16" s="5">
        <v>155</v>
      </c>
      <c r="G16" s="5">
        <v>60</v>
      </c>
      <c r="H16" s="5">
        <v>0.39</v>
      </c>
      <c r="I16" s="5">
        <v>-0.433</v>
      </c>
      <c r="J16" s="5">
        <v>4.2999999999999997E-2</v>
      </c>
      <c r="K16" s="5">
        <v>5</v>
      </c>
      <c r="L16" s="6">
        <f t="shared" si="0"/>
        <v>0.48854961832061061</v>
      </c>
      <c r="M16" s="5">
        <v>0.02</v>
      </c>
      <c r="N16" s="5">
        <v>0</v>
      </c>
      <c r="O16" s="5">
        <v>0.01</v>
      </c>
      <c r="P16" s="7">
        <v>0.89007058253630755</v>
      </c>
      <c r="Q16" s="8">
        <v>1.4244571338445499E-3</v>
      </c>
    </row>
    <row r="17" spans="1:17" x14ac:dyDescent="0.2">
      <c r="A17" s="34" t="s">
        <v>14</v>
      </c>
      <c r="B17" s="34"/>
      <c r="C17" s="34"/>
      <c r="D17" s="10">
        <v>607.6</v>
      </c>
      <c r="E17" s="5">
        <v>520.39</v>
      </c>
      <c r="F17" s="11">
        <v>220.94860028634142</v>
      </c>
      <c r="G17" s="11">
        <v>169.16040750034645</v>
      </c>
      <c r="H17" s="7">
        <f>G17/F17</f>
        <v>0.7656097720516023</v>
      </c>
      <c r="L17" s="6">
        <f>H17/0.262-1</f>
        <v>1.9221747024870317</v>
      </c>
      <c r="Q17" s="8">
        <v>1.8143819017983128E-3</v>
      </c>
    </row>
    <row r="18" spans="1:17" x14ac:dyDescent="0.2">
      <c r="A18" s="34" t="s">
        <v>16</v>
      </c>
      <c r="B18" s="34"/>
      <c r="C18" s="34"/>
      <c r="D18" s="10">
        <v>607.6</v>
      </c>
      <c r="E18" s="5">
        <v>520.39</v>
      </c>
      <c r="F18" s="5">
        <v>228</v>
      </c>
      <c r="G18" s="5">
        <v>214</v>
      </c>
      <c r="H18" s="5">
        <v>0.94</v>
      </c>
      <c r="I18" s="5">
        <v>-0.63</v>
      </c>
      <c r="J18" s="5">
        <v>1.4999999999999999E-2</v>
      </c>
      <c r="K18" s="5">
        <v>5</v>
      </c>
      <c r="L18" s="6">
        <f t="shared" ref="L18:L46" si="1">H18/0.262-1</f>
        <v>2.5877862595419843</v>
      </c>
      <c r="M18" s="1"/>
      <c r="N18" s="1"/>
      <c r="O18" s="1"/>
      <c r="P18" s="7">
        <v>0.88516999948846042</v>
      </c>
      <c r="Q18" s="8"/>
    </row>
    <row r="19" spans="1:17" x14ac:dyDescent="0.2">
      <c r="A19" s="34" t="s">
        <v>15</v>
      </c>
      <c r="B19" s="34"/>
      <c r="C19" s="34"/>
      <c r="D19" s="4">
        <v>603.6</v>
      </c>
      <c r="E19" s="5">
        <v>520.53</v>
      </c>
      <c r="F19" s="5">
        <v>449</v>
      </c>
      <c r="G19" s="5">
        <v>54</v>
      </c>
      <c r="H19" s="5">
        <v>0.12</v>
      </c>
      <c r="I19" s="5">
        <v>-0.51700000000000002</v>
      </c>
      <c r="J19" s="5">
        <v>2.5999999999999999E-2</v>
      </c>
      <c r="K19" s="5">
        <v>3</v>
      </c>
      <c r="L19" s="6">
        <f t="shared" si="1"/>
        <v>-0.5419847328244275</v>
      </c>
      <c r="M19" s="1"/>
      <c r="N19" s="1"/>
      <c r="O19" s="1"/>
      <c r="P19" s="12"/>
      <c r="Q19" s="8">
        <v>1.4159045740497198E-3</v>
      </c>
    </row>
    <row r="20" spans="1:17" x14ac:dyDescent="0.2">
      <c r="A20" s="34" t="s">
        <v>16</v>
      </c>
      <c r="B20" s="34"/>
      <c r="C20" s="34"/>
      <c r="D20" s="4">
        <v>603.6</v>
      </c>
      <c r="E20" s="5">
        <v>520.53</v>
      </c>
      <c r="F20" s="5">
        <v>333</v>
      </c>
      <c r="G20" s="5">
        <v>44</v>
      </c>
      <c r="H20" s="5">
        <v>0.13</v>
      </c>
      <c r="I20" s="1"/>
      <c r="J20" s="1"/>
      <c r="K20" s="1"/>
      <c r="L20" s="6">
        <f t="shared" si="1"/>
        <v>-0.50381679389312972</v>
      </c>
      <c r="M20" s="5">
        <v>0.01</v>
      </c>
      <c r="N20" s="5">
        <v>0</v>
      </c>
      <c r="O20" s="5">
        <v>0.02</v>
      </c>
      <c r="P20" s="7">
        <v>0.75835848446288279</v>
      </c>
      <c r="Q20" s="8"/>
    </row>
    <row r="21" spans="1:17" x14ac:dyDescent="0.2">
      <c r="A21" s="34" t="s">
        <v>17</v>
      </c>
      <c r="B21" s="34"/>
      <c r="C21" s="34"/>
      <c r="D21" s="4">
        <v>599.6</v>
      </c>
      <c r="E21" s="9">
        <v>520.66</v>
      </c>
      <c r="F21" s="5">
        <v>317</v>
      </c>
      <c r="G21" s="5">
        <v>196</v>
      </c>
      <c r="H21" s="5">
        <v>0.62</v>
      </c>
      <c r="I21" s="5">
        <v>-0.432</v>
      </c>
      <c r="J21" s="5">
        <v>2.7E-2</v>
      </c>
      <c r="K21" s="5">
        <v>5</v>
      </c>
      <c r="L21" s="6">
        <f t="shared" si="1"/>
        <v>1.3664122137404577</v>
      </c>
      <c r="M21" s="5">
        <v>0.01</v>
      </c>
      <c r="N21" s="5">
        <v>0</v>
      </c>
      <c r="O21" s="5">
        <v>0.01</v>
      </c>
      <c r="P21" s="7">
        <v>0.5626552636692066</v>
      </c>
      <c r="Q21" s="8">
        <v>1.5782661194460733E-3</v>
      </c>
    </row>
    <row r="22" spans="1:17" x14ac:dyDescent="0.2">
      <c r="A22" s="34" t="s">
        <v>18</v>
      </c>
      <c r="B22" s="34"/>
      <c r="C22" s="34"/>
      <c r="D22" s="4">
        <v>597.6</v>
      </c>
      <c r="E22" s="9">
        <v>520.73</v>
      </c>
      <c r="F22" s="5">
        <v>275</v>
      </c>
      <c r="G22" s="5">
        <v>445</v>
      </c>
      <c r="H22" s="5">
        <v>1.62</v>
      </c>
      <c r="I22" s="5">
        <v>-0.54200000000000004</v>
      </c>
      <c r="J22" s="5">
        <v>2.3E-2</v>
      </c>
      <c r="K22" s="5">
        <v>5</v>
      </c>
      <c r="L22" s="6">
        <f t="shared" si="1"/>
        <v>5.1832061068702293</v>
      </c>
      <c r="M22" s="5">
        <v>0.02</v>
      </c>
      <c r="N22" s="5">
        <v>0</v>
      </c>
      <c r="O22" s="5">
        <v>0.01</v>
      </c>
      <c r="P22" s="7">
        <v>0.52045454669531788</v>
      </c>
      <c r="Q22" s="8">
        <v>1.419676274268583E-3</v>
      </c>
    </row>
    <row r="23" spans="1:17" x14ac:dyDescent="0.2">
      <c r="A23" s="34" t="s">
        <v>19</v>
      </c>
      <c r="B23" s="34"/>
      <c r="C23" s="34"/>
      <c r="D23" s="4">
        <v>595.6</v>
      </c>
      <c r="E23" s="9">
        <v>520.79999999999995</v>
      </c>
      <c r="F23" s="5">
        <v>231</v>
      </c>
      <c r="G23" s="5">
        <v>90</v>
      </c>
      <c r="H23" s="5">
        <v>0.39</v>
      </c>
      <c r="I23" s="5">
        <v>-0.625</v>
      </c>
      <c r="J23" s="5">
        <v>1.4999999999999999E-2</v>
      </c>
      <c r="K23" s="5">
        <v>5</v>
      </c>
      <c r="L23" s="6">
        <f t="shared" si="1"/>
        <v>0.48854961832061061</v>
      </c>
      <c r="M23" s="5">
        <v>0.01</v>
      </c>
      <c r="N23" s="5">
        <v>0</v>
      </c>
      <c r="O23" s="5">
        <v>0.01</v>
      </c>
      <c r="P23" s="7">
        <v>0.5212934942305828</v>
      </c>
      <c r="Q23" s="8">
        <v>1.3102814862881798E-3</v>
      </c>
    </row>
    <row r="24" spans="1:17" x14ac:dyDescent="0.2">
      <c r="A24" s="34" t="s">
        <v>20</v>
      </c>
      <c r="B24" s="34"/>
      <c r="C24" s="34"/>
      <c r="D24" s="4">
        <v>592.6</v>
      </c>
      <c r="E24" s="9">
        <v>520.9</v>
      </c>
      <c r="F24" s="5">
        <v>352</v>
      </c>
      <c r="G24" s="5">
        <v>82</v>
      </c>
      <c r="H24" s="5">
        <v>0.23</v>
      </c>
      <c r="I24" s="5">
        <v>-0.56899999999999995</v>
      </c>
      <c r="J24" s="5">
        <v>1.4999999999999999E-2</v>
      </c>
      <c r="K24" s="5">
        <v>3</v>
      </c>
      <c r="L24" s="6">
        <f t="shared" si="1"/>
        <v>-0.12213740458015265</v>
      </c>
      <c r="M24" s="5">
        <v>0.01</v>
      </c>
      <c r="N24" s="5">
        <v>0</v>
      </c>
      <c r="O24" s="5">
        <v>0.01</v>
      </c>
      <c r="P24" s="7">
        <v>0.45849733285316635</v>
      </c>
      <c r="Q24" s="8">
        <v>1.5876936914751049E-3</v>
      </c>
    </row>
    <row r="25" spans="1:17" x14ac:dyDescent="0.2">
      <c r="A25" s="34" t="s">
        <v>21</v>
      </c>
      <c r="B25" s="34"/>
      <c r="C25" s="34"/>
      <c r="D25" s="4">
        <v>589.6</v>
      </c>
      <c r="E25" s="9">
        <v>521</v>
      </c>
      <c r="F25" s="5">
        <v>487</v>
      </c>
      <c r="G25" s="5">
        <v>142</v>
      </c>
      <c r="H25" s="5">
        <v>0.28999999999999998</v>
      </c>
      <c r="I25" s="5">
        <v>-0.64300000000000002</v>
      </c>
      <c r="J25" s="5">
        <v>2.5000000000000001E-2</v>
      </c>
      <c r="K25" s="5">
        <v>5</v>
      </c>
      <c r="L25" s="6">
        <f t="shared" si="1"/>
        <v>0.10687022900763354</v>
      </c>
      <c r="M25" s="5">
        <v>0.02</v>
      </c>
      <c r="N25" s="5">
        <v>0</v>
      </c>
      <c r="O25" s="5">
        <v>0.02</v>
      </c>
      <c r="P25" s="7">
        <v>0.70909051903321174</v>
      </c>
      <c r="Q25" s="8">
        <v>1.392978801833003E-3</v>
      </c>
    </row>
    <row r="26" spans="1:17" ht="15.75" thickBot="1" x14ac:dyDescent="0.25">
      <c r="A26" s="13"/>
      <c r="B26" s="43" t="s">
        <v>22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4"/>
      <c r="Q26" s="14"/>
    </row>
    <row r="27" spans="1:17" x14ac:dyDescent="0.2">
      <c r="A27" s="42" t="s">
        <v>23</v>
      </c>
      <c r="B27" s="42"/>
      <c r="C27" s="42"/>
      <c r="D27" s="10">
        <v>21.5</v>
      </c>
      <c r="E27" s="5">
        <v>521.4</v>
      </c>
      <c r="F27" s="11">
        <v>268.39532868761813</v>
      </c>
      <c r="G27" s="15">
        <v>120.44278398263052</v>
      </c>
      <c r="H27" s="7">
        <f>G27/F27</f>
        <v>0.44875141669403762</v>
      </c>
      <c r="I27" s="1"/>
      <c r="J27" s="1"/>
      <c r="K27" s="1"/>
      <c r="L27" s="6">
        <f t="shared" si="1"/>
        <v>0.71279166677113581</v>
      </c>
      <c r="M27" s="5">
        <v>0.03</v>
      </c>
      <c r="N27" s="5">
        <v>0</v>
      </c>
      <c r="O27" s="5">
        <v>0.02</v>
      </c>
      <c r="P27" s="7">
        <v>1.5210550356660471</v>
      </c>
      <c r="Q27" s="8">
        <v>9.0361354480310047E-4</v>
      </c>
    </row>
    <row r="28" spans="1:17" x14ac:dyDescent="0.2">
      <c r="A28" s="34" t="s">
        <v>24</v>
      </c>
      <c r="B28" s="34"/>
      <c r="C28" s="34"/>
      <c r="D28" s="10">
        <v>26</v>
      </c>
      <c r="E28" s="5">
        <v>521.13</v>
      </c>
      <c r="F28" s="11">
        <v>245.60903801976355</v>
      </c>
      <c r="G28" s="15">
        <v>239.09796695050463</v>
      </c>
      <c r="H28" s="7">
        <f t="shared" ref="H28:H46" si="2">G28/F28</f>
        <v>0.97349009986865798</v>
      </c>
      <c r="I28" s="1"/>
      <c r="J28" s="1"/>
      <c r="K28" s="1"/>
      <c r="L28" s="6">
        <f t="shared" si="1"/>
        <v>2.7156110682009844</v>
      </c>
      <c r="M28" s="5">
        <v>0.06</v>
      </c>
      <c r="N28" s="5">
        <v>0</v>
      </c>
      <c r="O28" s="5">
        <v>0.04</v>
      </c>
      <c r="P28" s="7">
        <v>1.0148998270130616</v>
      </c>
      <c r="Q28" s="8">
        <v>1.3652961431332925E-3</v>
      </c>
    </row>
    <row r="29" spans="1:17" x14ac:dyDescent="0.2">
      <c r="A29" s="34" t="s">
        <v>25</v>
      </c>
      <c r="B29" s="34"/>
      <c r="C29" s="34"/>
      <c r="D29" s="10">
        <v>30</v>
      </c>
      <c r="E29" s="5">
        <v>520.89</v>
      </c>
      <c r="F29" s="11">
        <v>456.08637517365355</v>
      </c>
      <c r="G29" s="15">
        <v>53.985783313143436</v>
      </c>
      <c r="H29" s="7">
        <f t="shared" si="2"/>
        <v>0.11836745461336903</v>
      </c>
      <c r="I29" s="1"/>
      <c r="J29" s="1"/>
      <c r="K29" s="1"/>
      <c r="L29" s="6">
        <f t="shared" si="1"/>
        <v>-0.54821582208637776</v>
      </c>
      <c r="M29" s="5">
        <v>0.03</v>
      </c>
      <c r="N29" s="5">
        <v>0</v>
      </c>
      <c r="O29" s="5">
        <v>0.02</v>
      </c>
      <c r="P29" s="7">
        <v>2.1222956158976625</v>
      </c>
      <c r="Q29" s="8">
        <v>8.3369981764219692E-4</v>
      </c>
    </row>
    <row r="30" spans="1:17" x14ac:dyDescent="0.2">
      <c r="A30" s="34" t="s">
        <v>26</v>
      </c>
      <c r="B30" s="34"/>
      <c r="C30" s="34"/>
      <c r="D30" s="10">
        <v>32</v>
      </c>
      <c r="E30" s="5">
        <v>520.77</v>
      </c>
      <c r="F30" s="11">
        <v>182.77635248577579</v>
      </c>
      <c r="G30" s="15">
        <v>30.717711384260397</v>
      </c>
      <c r="H30" s="7">
        <f t="shared" si="2"/>
        <v>0.16806173756340248</v>
      </c>
      <c r="I30" s="1"/>
      <c r="J30" s="1"/>
      <c r="K30" s="1"/>
      <c r="L30" s="6">
        <f t="shared" si="1"/>
        <v>-0.35854298639922721</v>
      </c>
      <c r="M30" s="5">
        <v>0.02</v>
      </c>
      <c r="N30" s="5">
        <v>0</v>
      </c>
      <c r="O30" s="5">
        <v>0.02</v>
      </c>
      <c r="P30" s="7">
        <v>1.2535611627358614</v>
      </c>
      <c r="Q30" s="8">
        <v>1.1373286449786646E-3</v>
      </c>
    </row>
    <row r="31" spans="1:17" x14ac:dyDescent="0.2">
      <c r="A31" s="34" t="s">
        <v>27</v>
      </c>
      <c r="B31" s="34"/>
      <c r="C31" s="34"/>
      <c r="D31" s="10">
        <v>34</v>
      </c>
      <c r="E31" s="5">
        <v>520.65</v>
      </c>
      <c r="F31" s="11">
        <v>310.0517274538679</v>
      </c>
      <c r="G31" s="15">
        <v>54.086943566245708</v>
      </c>
      <c r="H31" s="7">
        <f t="shared" si="2"/>
        <v>0.17444490314698607</v>
      </c>
      <c r="I31" s="1"/>
      <c r="J31" s="1"/>
      <c r="K31" s="1"/>
      <c r="L31" s="6">
        <f t="shared" si="1"/>
        <v>-0.33417975898096919</v>
      </c>
      <c r="M31" s="5">
        <v>0.05</v>
      </c>
      <c r="N31" s="5">
        <v>0</v>
      </c>
      <c r="O31" s="5">
        <v>0.03</v>
      </c>
      <c r="P31" s="7">
        <v>1.3832631483572708</v>
      </c>
      <c r="Q31" s="8">
        <v>9.8085763992894828E-4</v>
      </c>
    </row>
    <row r="32" spans="1:17" x14ac:dyDescent="0.2">
      <c r="A32" s="34" t="s">
        <v>28</v>
      </c>
      <c r="B32" s="34"/>
      <c r="C32" s="34"/>
      <c r="D32" s="10">
        <v>36</v>
      </c>
      <c r="E32" s="5">
        <v>520.53</v>
      </c>
      <c r="F32" s="11">
        <v>276.44200368800233</v>
      </c>
      <c r="G32" s="15">
        <v>73.761595019561852</v>
      </c>
      <c r="H32" s="7">
        <f t="shared" si="2"/>
        <v>0.2668248458465472</v>
      </c>
      <c r="I32" s="1"/>
      <c r="J32" s="1"/>
      <c r="K32" s="1"/>
      <c r="L32" s="6">
        <f t="shared" si="1"/>
        <v>1.841544216239388E-2</v>
      </c>
      <c r="M32" s="5">
        <v>7.0000000000000007E-2</v>
      </c>
      <c r="N32" s="5">
        <v>0</v>
      </c>
      <c r="O32" s="5">
        <v>0.23</v>
      </c>
      <c r="P32" s="7">
        <v>1.285592947617971</v>
      </c>
      <c r="Q32" s="8">
        <v>1.4103294384955384E-3</v>
      </c>
    </row>
    <row r="33" spans="1:17" x14ac:dyDescent="0.2">
      <c r="A33" s="34" t="s">
        <v>29</v>
      </c>
      <c r="B33" s="34"/>
      <c r="C33" s="34"/>
      <c r="D33" s="10">
        <v>39</v>
      </c>
      <c r="E33" s="5">
        <v>520.35</v>
      </c>
      <c r="F33" s="11">
        <v>417.59601653508082</v>
      </c>
      <c r="G33" s="15">
        <v>48.655003414713576</v>
      </c>
      <c r="H33" s="7">
        <f t="shared" si="2"/>
        <v>0.11651213490592824</v>
      </c>
      <c r="I33" s="1"/>
      <c r="J33" s="1"/>
      <c r="K33" s="1"/>
      <c r="L33" s="6">
        <f t="shared" si="1"/>
        <v>-0.55529719501554109</v>
      </c>
      <c r="M33" s="5">
        <v>0.02</v>
      </c>
      <c r="N33" s="5">
        <v>0</v>
      </c>
      <c r="O33" s="5">
        <v>0.02</v>
      </c>
      <c r="P33" s="7">
        <v>0.7364244230490965</v>
      </c>
      <c r="Q33" s="8">
        <v>1.1668957000393722E-3</v>
      </c>
    </row>
    <row r="34" spans="1:17" x14ac:dyDescent="0.2">
      <c r="A34" s="34" t="s">
        <v>30</v>
      </c>
      <c r="B34" s="34"/>
      <c r="C34" s="34"/>
      <c r="D34" s="10">
        <v>41</v>
      </c>
      <c r="E34" s="5">
        <v>520.23</v>
      </c>
      <c r="F34" s="11">
        <v>943.46173213820896</v>
      </c>
      <c r="G34" s="15">
        <v>87.400550904404284</v>
      </c>
      <c r="H34" s="7">
        <f t="shared" si="2"/>
        <v>9.2638151529818344E-2</v>
      </c>
      <c r="I34" s="1"/>
      <c r="J34" s="1"/>
      <c r="K34" s="1"/>
      <c r="L34" s="6">
        <f t="shared" si="1"/>
        <v>-0.646419268970159</v>
      </c>
      <c r="M34" s="5">
        <v>0.02</v>
      </c>
      <c r="N34" s="5">
        <v>0</v>
      </c>
      <c r="O34" s="5">
        <v>0.01</v>
      </c>
      <c r="P34" s="7">
        <v>1.1767144220396659</v>
      </c>
      <c r="Q34" s="8">
        <v>8.9219983760010005E-4</v>
      </c>
    </row>
    <row r="35" spans="1:17" x14ac:dyDescent="0.2">
      <c r="A35" s="34" t="s">
        <v>31</v>
      </c>
      <c r="B35" s="34"/>
      <c r="C35" s="34"/>
      <c r="D35" s="10">
        <v>43</v>
      </c>
      <c r="E35" s="5">
        <v>520.11</v>
      </c>
      <c r="F35" s="11">
        <v>337.73340195620852</v>
      </c>
      <c r="G35" s="15">
        <v>34.40880504036685</v>
      </c>
      <c r="H35" s="7">
        <f t="shared" si="2"/>
        <v>0.10188155758673936</v>
      </c>
      <c r="I35" s="1"/>
      <c r="J35" s="1"/>
      <c r="K35" s="1"/>
      <c r="L35" s="6">
        <f t="shared" si="1"/>
        <v>-0.61113909318038417</v>
      </c>
      <c r="M35" s="5">
        <v>0.02</v>
      </c>
      <c r="N35" s="5">
        <v>0</v>
      </c>
      <c r="O35" s="5">
        <v>0.02</v>
      </c>
      <c r="P35" s="7">
        <v>1.2907977488009239</v>
      </c>
      <c r="Q35" s="8">
        <v>8.841211483990555E-4</v>
      </c>
    </row>
    <row r="36" spans="1:17" x14ac:dyDescent="0.2">
      <c r="A36" s="34" t="s">
        <v>32</v>
      </c>
      <c r="B36" s="34"/>
      <c r="C36" s="34"/>
      <c r="D36" s="10">
        <v>45</v>
      </c>
      <c r="E36" s="5">
        <v>519.99</v>
      </c>
      <c r="F36" s="11">
        <v>347.60273471198428</v>
      </c>
      <c r="G36" s="15">
        <v>39.427356860378971</v>
      </c>
      <c r="H36" s="7">
        <f t="shared" si="2"/>
        <v>0.11342648639702901</v>
      </c>
      <c r="I36" s="1"/>
      <c r="J36" s="1"/>
      <c r="K36" s="1"/>
      <c r="L36" s="6">
        <f t="shared" si="1"/>
        <v>-0.56707447940065259</v>
      </c>
      <c r="M36" s="5">
        <v>0.03</v>
      </c>
      <c r="N36" s="5">
        <v>0</v>
      </c>
      <c r="O36" s="5">
        <v>0.02</v>
      </c>
      <c r="P36" s="7">
        <v>1.6480756500721712</v>
      </c>
      <c r="Q36" s="8">
        <v>9.8322847387775827E-4</v>
      </c>
    </row>
    <row r="37" spans="1:17" ht="15.75" thickBot="1" x14ac:dyDescent="0.25">
      <c r="A37" s="13"/>
      <c r="B37" s="39" t="s">
        <v>33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6"/>
      <c r="Q37" s="14"/>
    </row>
    <row r="38" spans="1:17" x14ac:dyDescent="0.2">
      <c r="A38" s="42" t="s">
        <v>34</v>
      </c>
      <c r="B38" s="42"/>
      <c r="C38" s="42"/>
      <c r="D38" s="17">
        <v>23</v>
      </c>
      <c r="E38" s="18">
        <v>521.4</v>
      </c>
      <c r="F38" s="11">
        <v>569.37140268827579</v>
      </c>
      <c r="G38" s="15">
        <v>150.88209199044084</v>
      </c>
      <c r="H38" s="7">
        <f t="shared" si="2"/>
        <v>0.26499766457896207</v>
      </c>
      <c r="I38" s="18"/>
      <c r="J38" s="18"/>
      <c r="K38" s="18"/>
      <c r="L38" s="6">
        <f t="shared" si="1"/>
        <v>1.1441467858633869E-2</v>
      </c>
      <c r="M38" s="18">
        <v>0.05</v>
      </c>
      <c r="N38" s="18">
        <v>0</v>
      </c>
      <c r="O38" s="18">
        <v>0.02</v>
      </c>
      <c r="P38" s="7">
        <v>1.0281863513574947</v>
      </c>
      <c r="Q38" s="8">
        <v>1.1657913895104662E-3</v>
      </c>
    </row>
    <row r="39" spans="1:17" x14ac:dyDescent="0.2">
      <c r="A39" s="34" t="s">
        <v>35</v>
      </c>
      <c r="B39" s="34"/>
      <c r="C39" s="34"/>
      <c r="D39" s="10">
        <v>26</v>
      </c>
      <c r="E39" s="5">
        <v>521.15</v>
      </c>
      <c r="F39" s="11">
        <v>362.56599058705768</v>
      </c>
      <c r="G39" s="15">
        <v>67.231758605739913</v>
      </c>
      <c r="H39" s="7">
        <f t="shared" si="2"/>
        <v>0.18543316348254271</v>
      </c>
      <c r="I39" s="5"/>
      <c r="J39" s="5"/>
      <c r="K39" s="5"/>
      <c r="L39" s="6">
        <f t="shared" si="1"/>
        <v>-0.29223983403609655</v>
      </c>
      <c r="M39" s="5">
        <v>0.04</v>
      </c>
      <c r="N39" s="5">
        <v>0</v>
      </c>
      <c r="O39" s="5">
        <v>0.02</v>
      </c>
      <c r="P39" s="7">
        <v>1.440042012000458</v>
      </c>
      <c r="Q39" s="8">
        <v>1.2404172374394118E-3</v>
      </c>
    </row>
    <row r="40" spans="1:17" x14ac:dyDescent="0.2">
      <c r="A40" s="34" t="s">
        <v>36</v>
      </c>
      <c r="B40" s="34"/>
      <c r="C40" s="34"/>
      <c r="D40" s="10">
        <v>29</v>
      </c>
      <c r="E40" s="5">
        <v>520.89</v>
      </c>
      <c r="F40" s="11">
        <v>568.1764054014908</v>
      </c>
      <c r="G40" s="15">
        <v>65.359382295550148</v>
      </c>
      <c r="H40" s="7">
        <f t="shared" si="2"/>
        <v>0.11503360870707965</v>
      </c>
      <c r="I40" s="5"/>
      <c r="J40" s="5"/>
      <c r="K40" s="5"/>
      <c r="L40" s="6">
        <f t="shared" si="1"/>
        <v>-0.56094042478213879</v>
      </c>
      <c r="M40" s="5">
        <v>0.06</v>
      </c>
      <c r="N40" s="5">
        <v>0.01</v>
      </c>
      <c r="O40" s="5">
        <v>0.02</v>
      </c>
      <c r="P40" s="7">
        <v>1.6209865114444397</v>
      </c>
      <c r="Q40" s="8">
        <v>1.060617854811837E-3</v>
      </c>
    </row>
    <row r="41" spans="1:17" x14ac:dyDescent="0.2">
      <c r="A41" s="34" t="s">
        <v>37</v>
      </c>
      <c r="B41" s="34"/>
      <c r="C41" s="34"/>
      <c r="D41" s="10">
        <v>30</v>
      </c>
      <c r="E41" s="5">
        <v>520.80999999999995</v>
      </c>
      <c r="F41" s="11">
        <v>614.97453497787035</v>
      </c>
      <c r="G41" s="15">
        <v>137.18184164176836</v>
      </c>
      <c r="H41" s="7">
        <f t="shared" si="2"/>
        <v>0.22306914162991284</v>
      </c>
      <c r="I41" s="5"/>
      <c r="J41" s="5"/>
      <c r="K41" s="5"/>
      <c r="L41" s="6">
        <f t="shared" si="1"/>
        <v>-0.14859106248124876</v>
      </c>
      <c r="M41" s="5">
        <v>0.02</v>
      </c>
      <c r="N41" s="5">
        <v>0</v>
      </c>
      <c r="O41" s="5">
        <v>0.02</v>
      </c>
      <c r="P41" s="7">
        <v>0.97506349404174997</v>
      </c>
      <c r="Q41" s="8">
        <v>1.4698149610856001E-3</v>
      </c>
    </row>
    <row r="42" spans="1:17" x14ac:dyDescent="0.2">
      <c r="A42" s="34" t="s">
        <v>38</v>
      </c>
      <c r="B42" s="34"/>
      <c r="C42" s="34"/>
      <c r="D42" s="10">
        <v>33</v>
      </c>
      <c r="E42" s="5">
        <v>520.54999999999995</v>
      </c>
      <c r="F42" s="11">
        <v>814.93070217895126</v>
      </c>
      <c r="G42" s="11">
        <v>111.22266924841884</v>
      </c>
      <c r="H42" s="7">
        <f t="shared" si="2"/>
        <v>0.13648113753848407</v>
      </c>
      <c r="I42" s="5"/>
      <c r="J42" s="5"/>
      <c r="K42" s="5"/>
      <c r="L42" s="6">
        <f t="shared" si="1"/>
        <v>-0.47907962771570967</v>
      </c>
      <c r="M42" s="5">
        <v>7.0000000000000007E-2</v>
      </c>
      <c r="N42" s="5">
        <v>0</v>
      </c>
      <c r="O42" s="5">
        <v>0.01</v>
      </c>
      <c r="P42" s="7">
        <v>1.4379914232707931</v>
      </c>
      <c r="Q42" s="8">
        <v>1.2654656566575731E-3</v>
      </c>
    </row>
    <row r="43" spans="1:17" x14ac:dyDescent="0.2">
      <c r="A43" s="34" t="s">
        <v>39</v>
      </c>
      <c r="B43" s="34"/>
      <c r="C43" s="34"/>
      <c r="D43" s="10">
        <v>34</v>
      </c>
      <c r="E43" s="5">
        <v>520.47</v>
      </c>
      <c r="F43" s="11">
        <v>474.80082291386464</v>
      </c>
      <c r="G43" s="11">
        <v>72.229911418282839</v>
      </c>
      <c r="H43" s="7">
        <f t="shared" si="2"/>
        <v>0.15212676122801566</v>
      </c>
      <c r="I43" s="5"/>
      <c r="J43" s="5"/>
      <c r="K43" s="5"/>
      <c r="L43" s="6">
        <f t="shared" si="1"/>
        <v>-0.41936350676329903</v>
      </c>
      <c r="M43" s="5">
        <v>0.02</v>
      </c>
      <c r="N43" s="5">
        <v>0.01</v>
      </c>
      <c r="O43" s="5">
        <v>0.01</v>
      </c>
      <c r="P43" s="7">
        <v>0.97467705020123385</v>
      </c>
      <c r="Q43" s="8">
        <v>4.705952037042908E-3</v>
      </c>
    </row>
    <row r="44" spans="1:17" x14ac:dyDescent="0.2">
      <c r="A44" s="34" t="s">
        <v>40</v>
      </c>
      <c r="B44" s="34"/>
      <c r="C44" s="34"/>
      <c r="D44" s="10">
        <v>37</v>
      </c>
      <c r="E44" s="5">
        <v>520.21</v>
      </c>
      <c r="F44" s="11">
        <v>380.38986705846014</v>
      </c>
      <c r="G44" s="11">
        <v>66.059249910489143</v>
      </c>
      <c r="H44" s="7">
        <f t="shared" si="2"/>
        <v>0.17366196008669402</v>
      </c>
      <c r="I44" s="5"/>
      <c r="J44" s="5"/>
      <c r="K44" s="5"/>
      <c r="L44" s="6">
        <f t="shared" si="1"/>
        <v>-0.3371680912721603</v>
      </c>
      <c r="M44" s="5">
        <v>0.01</v>
      </c>
      <c r="N44" s="5">
        <v>0</v>
      </c>
      <c r="O44" s="5">
        <v>0.01</v>
      </c>
      <c r="P44" s="7">
        <v>0.75837003341078535</v>
      </c>
      <c r="Q44" s="8">
        <v>9.3128585159898459E-4</v>
      </c>
    </row>
    <row r="45" spans="1:17" x14ac:dyDescent="0.2">
      <c r="A45" s="34" t="s">
        <v>41</v>
      </c>
      <c r="B45" s="34"/>
      <c r="C45" s="34"/>
      <c r="D45" s="10">
        <v>38</v>
      </c>
      <c r="E45" s="5">
        <v>520.13</v>
      </c>
      <c r="F45" s="11">
        <v>311.8623614197204</v>
      </c>
      <c r="G45" s="11">
        <v>46.019099259780809</v>
      </c>
      <c r="H45" s="7">
        <f t="shared" si="2"/>
        <v>0.14756220997713135</v>
      </c>
      <c r="I45" s="5"/>
      <c r="J45" s="5"/>
      <c r="K45" s="5"/>
      <c r="L45" s="6">
        <f t="shared" si="1"/>
        <v>-0.43678545810255209</v>
      </c>
      <c r="M45" s="5">
        <v>0.01</v>
      </c>
      <c r="N45" s="5">
        <v>0</v>
      </c>
      <c r="O45" s="5">
        <v>0.02</v>
      </c>
      <c r="P45" s="7">
        <v>1.3490679348180552</v>
      </c>
      <c r="Q45" s="8">
        <v>8.2381291190660865E-4</v>
      </c>
    </row>
    <row r="46" spans="1:17" x14ac:dyDescent="0.2">
      <c r="A46" s="37" t="s">
        <v>42</v>
      </c>
      <c r="B46" s="37"/>
      <c r="C46" s="37"/>
      <c r="D46" s="17">
        <v>39</v>
      </c>
      <c r="E46" s="18">
        <v>520.04</v>
      </c>
      <c r="F46" s="11">
        <v>250.59778541228792</v>
      </c>
      <c r="G46" s="11">
        <v>177.83950753643271</v>
      </c>
      <c r="H46" s="7">
        <f t="shared" si="2"/>
        <v>0.70966112986133534</v>
      </c>
      <c r="I46" s="18"/>
      <c r="J46" s="18"/>
      <c r="K46" s="18"/>
      <c r="L46" s="6">
        <f t="shared" si="1"/>
        <v>1.7086302666463178</v>
      </c>
      <c r="M46" s="18">
        <v>0.01</v>
      </c>
      <c r="N46" s="18">
        <v>0</v>
      </c>
      <c r="O46" s="18">
        <v>0</v>
      </c>
      <c r="P46" s="7">
        <v>0.99534833318616822</v>
      </c>
      <c r="Q46" s="8">
        <v>8.6853171886203747E-4</v>
      </c>
    </row>
    <row r="47" spans="1:17" ht="15.75" thickBot="1" x14ac:dyDescent="0.25">
      <c r="A47" s="19"/>
      <c r="B47" s="20" t="s">
        <v>48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1"/>
      <c r="Q47" s="14"/>
    </row>
    <row r="48" spans="1:17" x14ac:dyDescent="0.2">
      <c r="A48" s="37" t="s">
        <v>54</v>
      </c>
      <c r="B48" s="37"/>
      <c r="C48" s="37"/>
      <c r="D48" s="37"/>
      <c r="E48" s="5"/>
      <c r="F48" s="5"/>
      <c r="G48" s="5"/>
      <c r="H48" s="5"/>
      <c r="I48" s="5">
        <v>-0.34200000000000003</v>
      </c>
      <c r="J48" s="5">
        <v>2.1999999999999999E-2</v>
      </c>
      <c r="K48" s="5">
        <v>5</v>
      </c>
      <c r="L48" s="5"/>
      <c r="M48" s="5"/>
      <c r="N48" s="5"/>
      <c r="O48" s="5"/>
    </row>
    <row r="49" spans="1:22" x14ac:dyDescent="0.2">
      <c r="A49" s="34" t="s">
        <v>43</v>
      </c>
      <c r="B49" s="34"/>
      <c r="C49" s="34"/>
      <c r="D49" s="10"/>
      <c r="E49" s="1"/>
      <c r="F49" s="5">
        <v>77</v>
      </c>
      <c r="G49" s="5">
        <v>743</v>
      </c>
      <c r="H49" s="5">
        <v>9.64</v>
      </c>
      <c r="I49" s="5">
        <v>-8.3000000000000004E-2</v>
      </c>
      <c r="J49" s="5">
        <v>1.7000000000000001E-2</v>
      </c>
      <c r="K49" s="5">
        <v>7</v>
      </c>
      <c r="L49" s="5">
        <v>36.799999999999997</v>
      </c>
      <c r="M49" s="5">
        <v>0.01</v>
      </c>
      <c r="N49" s="5">
        <v>0.01</v>
      </c>
      <c r="O49" s="5">
        <v>0.09</v>
      </c>
    </row>
    <row r="50" spans="1:22" x14ac:dyDescent="0.2">
      <c r="A50" s="34" t="s">
        <v>16</v>
      </c>
      <c r="B50" s="34"/>
      <c r="C50" s="34"/>
      <c r="D50" s="22"/>
      <c r="E50" s="1"/>
      <c r="F50" s="5">
        <v>70</v>
      </c>
      <c r="G50" s="5">
        <v>478</v>
      </c>
      <c r="H50" s="5">
        <v>6.87</v>
      </c>
      <c r="I50" s="5">
        <v>-8.8999999999999996E-2</v>
      </c>
      <c r="J50" s="5">
        <v>2.4E-2</v>
      </c>
      <c r="K50" s="5">
        <v>2</v>
      </c>
      <c r="L50" s="5">
        <v>26.2</v>
      </c>
      <c r="M50" s="5">
        <v>0</v>
      </c>
      <c r="N50" s="5">
        <v>0</v>
      </c>
      <c r="O50" s="5">
        <v>0</v>
      </c>
    </row>
    <row r="51" spans="1:22" x14ac:dyDescent="0.2">
      <c r="A51" s="34" t="s">
        <v>44</v>
      </c>
      <c r="B51" s="34"/>
      <c r="C51" s="34"/>
      <c r="D51" s="10"/>
      <c r="E51" s="1"/>
      <c r="F51" s="5">
        <v>5475</v>
      </c>
      <c r="G51" s="5">
        <v>1475</v>
      </c>
      <c r="H51" s="5">
        <v>0.27</v>
      </c>
      <c r="I51" s="5">
        <v>-0.105</v>
      </c>
      <c r="J51" s="5">
        <v>1.7000000000000001E-2</v>
      </c>
      <c r="K51" s="5">
        <v>7</v>
      </c>
      <c r="L51" s="5">
        <v>1</v>
      </c>
      <c r="M51" s="5">
        <v>0</v>
      </c>
      <c r="N51" s="5">
        <v>0</v>
      </c>
      <c r="O51" s="5">
        <v>0.01</v>
      </c>
    </row>
    <row r="52" spans="1:22" x14ac:dyDescent="0.2">
      <c r="A52" s="34" t="s">
        <v>45</v>
      </c>
      <c r="B52" s="34"/>
      <c r="C52" s="34"/>
      <c r="D52" s="10"/>
      <c r="E52" s="1"/>
      <c r="F52" s="5">
        <v>112</v>
      </c>
      <c r="G52" s="5">
        <v>727</v>
      </c>
      <c r="H52" s="5">
        <v>6.51</v>
      </c>
      <c r="I52" s="5">
        <v>-0.33700000000000002</v>
      </c>
      <c r="J52" s="5">
        <v>2.4E-2</v>
      </c>
      <c r="K52" s="5">
        <v>5</v>
      </c>
      <c r="L52" s="5">
        <v>24.9</v>
      </c>
      <c r="M52" s="5">
        <v>0.08</v>
      </c>
      <c r="N52" s="5">
        <v>0.03</v>
      </c>
      <c r="O52" s="5">
        <v>0.2</v>
      </c>
      <c r="U52" s="23"/>
      <c r="V52" s="23"/>
    </row>
    <row r="53" spans="1:22" x14ac:dyDescent="0.2">
      <c r="A53" s="34" t="s">
        <v>46</v>
      </c>
      <c r="B53" s="34"/>
      <c r="C53" s="34"/>
      <c r="D53" s="10"/>
      <c r="E53" s="1"/>
      <c r="F53" s="5"/>
      <c r="G53" s="5"/>
      <c r="H53" s="5"/>
      <c r="I53" s="5">
        <v>-0.27400000000000002</v>
      </c>
      <c r="J53" s="5">
        <v>1.7000000000000001E-2</v>
      </c>
      <c r="K53" s="5">
        <v>5</v>
      </c>
      <c r="L53" s="5"/>
      <c r="M53" s="5"/>
      <c r="N53" s="5"/>
      <c r="O53" s="5"/>
      <c r="U53" s="24"/>
      <c r="V53" s="24"/>
    </row>
    <row r="54" spans="1:22" x14ac:dyDescent="0.2">
      <c r="A54" s="34" t="s">
        <v>46</v>
      </c>
      <c r="B54" s="34"/>
      <c r="C54" s="34"/>
      <c r="D54" s="10"/>
      <c r="E54" s="1"/>
      <c r="F54" s="5"/>
      <c r="G54" s="5"/>
      <c r="H54" s="5"/>
      <c r="I54" s="5">
        <v>-0.255</v>
      </c>
      <c r="J54" s="5">
        <v>1.2999999999999999E-2</v>
      </c>
      <c r="K54" s="5">
        <v>4</v>
      </c>
      <c r="L54" s="5"/>
      <c r="M54" s="5"/>
      <c r="N54" s="5"/>
      <c r="O54" s="5"/>
      <c r="U54" s="24"/>
      <c r="V54" s="24"/>
    </row>
    <row r="55" spans="1:22" ht="15.75" thickBot="1" x14ac:dyDescent="0.25">
      <c r="A55" s="36" t="s">
        <v>46</v>
      </c>
      <c r="B55" s="36"/>
      <c r="C55" s="36"/>
      <c r="D55" s="25"/>
      <c r="E55" s="19"/>
      <c r="F55" s="26"/>
      <c r="G55" s="26"/>
      <c r="H55" s="26"/>
      <c r="I55" s="26">
        <v>-0.24</v>
      </c>
      <c r="J55" s="26">
        <v>8.9999999999999993E-3</v>
      </c>
      <c r="K55" s="26">
        <v>5</v>
      </c>
      <c r="L55" s="26"/>
      <c r="M55" s="26"/>
      <c r="N55" s="26"/>
      <c r="O55" s="26"/>
      <c r="P55" s="21"/>
      <c r="Q55" s="21"/>
      <c r="U55" s="24"/>
      <c r="V55" s="24"/>
    </row>
    <row r="56" spans="1:22" x14ac:dyDescent="0.2">
      <c r="A56" s="1" t="s">
        <v>61</v>
      </c>
      <c r="U56" s="24"/>
      <c r="V56" s="24"/>
    </row>
    <row r="57" spans="1:22" ht="15.75" x14ac:dyDescent="0.2">
      <c r="A57" s="1" t="s">
        <v>49</v>
      </c>
      <c r="U57" s="24"/>
      <c r="V57" s="24"/>
    </row>
    <row r="58" spans="1:22" x14ac:dyDescent="0.2">
      <c r="A58" s="1" t="s">
        <v>57</v>
      </c>
      <c r="U58" s="24"/>
      <c r="V58" s="24"/>
    </row>
    <row r="59" spans="1:22" ht="16.5" x14ac:dyDescent="0.3">
      <c r="A59" s="1" t="s">
        <v>55</v>
      </c>
      <c r="U59" s="23"/>
      <c r="V59" s="23"/>
    </row>
    <row r="60" spans="1:22" x14ac:dyDescent="0.2">
      <c r="U60" s="24"/>
      <c r="V60" s="24"/>
    </row>
    <row r="61" spans="1:22" x14ac:dyDescent="0.2">
      <c r="A61" s="30" t="s">
        <v>58</v>
      </c>
      <c r="U61" s="24"/>
      <c r="V61" s="24"/>
    </row>
    <row r="62" spans="1:22" x14ac:dyDescent="0.2">
      <c r="A62" s="31" t="s">
        <v>59</v>
      </c>
      <c r="U62" s="24"/>
      <c r="V62" s="24"/>
    </row>
    <row r="63" spans="1:22" x14ac:dyDescent="0.2">
      <c r="U63" s="24"/>
      <c r="V63" s="24"/>
    </row>
    <row r="65" spans="19:22" x14ac:dyDescent="0.2">
      <c r="U65" s="24"/>
      <c r="V65" s="24"/>
    </row>
    <row r="66" spans="19:22" x14ac:dyDescent="0.2">
      <c r="U66" s="23"/>
      <c r="V66" s="23"/>
    </row>
    <row r="68" spans="19:22" x14ac:dyDescent="0.2">
      <c r="S68" s="27"/>
      <c r="U68" s="28"/>
      <c r="V68" s="28"/>
    </row>
    <row r="69" spans="19:22" x14ac:dyDescent="0.2">
      <c r="S69" s="27"/>
      <c r="U69" s="28"/>
      <c r="V69" s="28"/>
    </row>
  </sheetData>
  <sortState ref="Q14:R21">
    <sortCondition ref="Q27"/>
  </sortState>
  <mergeCells count="59">
    <mergeCell ref="A18:C18"/>
    <mergeCell ref="A38:C38"/>
    <mergeCell ref="A39:C39"/>
    <mergeCell ref="A40:C40"/>
    <mergeCell ref="A28:C28"/>
    <mergeCell ref="A29:C29"/>
    <mergeCell ref="B26:O26"/>
    <mergeCell ref="A27:C27"/>
    <mergeCell ref="A8:Q8"/>
    <mergeCell ref="A41:C41"/>
    <mergeCell ref="A36:C36"/>
    <mergeCell ref="A32:C32"/>
    <mergeCell ref="A33:C33"/>
    <mergeCell ref="A34:C34"/>
    <mergeCell ref="A35:C35"/>
    <mergeCell ref="B37:O37"/>
    <mergeCell ref="Q10:Q11"/>
    <mergeCell ref="P10:P11"/>
    <mergeCell ref="O10:O11"/>
    <mergeCell ref="A10:B11"/>
    <mergeCell ref="C10:D11"/>
    <mergeCell ref="E10:E11"/>
    <mergeCell ref="F10:F11"/>
    <mergeCell ref="G10:G11"/>
    <mergeCell ref="A54:C54"/>
    <mergeCell ref="A55:C55"/>
    <mergeCell ref="A43:C43"/>
    <mergeCell ref="A44:C44"/>
    <mergeCell ref="A45:C45"/>
    <mergeCell ref="A46:C46"/>
    <mergeCell ref="A48:D48"/>
    <mergeCell ref="A49:C49"/>
    <mergeCell ref="A50:C50"/>
    <mergeCell ref="A51:C51"/>
    <mergeCell ref="A52:C52"/>
    <mergeCell ref="A53:C53"/>
    <mergeCell ref="A42:C42"/>
    <mergeCell ref="A31:C31"/>
    <mergeCell ref="A30:C30"/>
    <mergeCell ref="A24:C24"/>
    <mergeCell ref="B12:O12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5:C25"/>
    <mergeCell ref="N10:N11"/>
    <mergeCell ref="J10:J11"/>
    <mergeCell ref="H10:H11"/>
    <mergeCell ref="I10:I11"/>
    <mergeCell ref="K10:K11"/>
    <mergeCell ref="L10:L11"/>
    <mergeCell ref="M10:M11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W. Dahl</dc:creator>
  <cp:lastModifiedBy>Alice</cp:lastModifiedBy>
  <dcterms:created xsi:type="dcterms:W3CDTF">2016-08-26T13:02:04Z</dcterms:created>
  <dcterms:modified xsi:type="dcterms:W3CDTF">2017-06-14T12:49:50Z</dcterms:modified>
</cp:coreProperties>
</file>